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yn.groce\Desktop\"/>
    </mc:Choice>
  </mc:AlternateContent>
  <xr:revisionPtr revIDLastSave="0" documentId="8_{A073E2BA-FC91-4B80-BB86-23C69D68E4AE}" xr6:coauthVersionLast="47" xr6:coauthVersionMax="47" xr10:uidLastSave="{00000000-0000-0000-0000-000000000000}"/>
  <bookViews>
    <workbookView xWindow="-120" yWindow="-120" windowWidth="29040" windowHeight="15720" xr2:uid="{3613D061-DAB6-4F68-8369-20DFA4D8B9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  <c r="I54" i="1" s="1"/>
  <c r="G54" i="1"/>
  <c r="D54" i="1"/>
  <c r="E54" i="1" s="1"/>
  <c r="C54" i="1"/>
  <c r="I51" i="1"/>
  <c r="E51" i="1"/>
  <c r="I50" i="1"/>
  <c r="E50" i="1"/>
  <c r="I49" i="1"/>
  <c r="E49" i="1"/>
  <c r="I48" i="1"/>
  <c r="E48" i="1"/>
  <c r="I47" i="1"/>
  <c r="E47" i="1"/>
  <c r="I46" i="1"/>
  <c r="E46" i="1"/>
  <c r="I45" i="1"/>
  <c r="E45" i="1"/>
  <c r="I44" i="1"/>
  <c r="E44" i="1"/>
  <c r="G40" i="1"/>
  <c r="D40" i="1"/>
  <c r="C40" i="1"/>
  <c r="H34" i="1"/>
  <c r="I34" i="1" s="1"/>
  <c r="G34" i="1"/>
  <c r="G36" i="1" s="1"/>
  <c r="D34" i="1"/>
  <c r="E34" i="1" s="1"/>
  <c r="C34" i="1"/>
  <c r="I31" i="1"/>
  <c r="E31" i="1"/>
  <c r="I30" i="1"/>
  <c r="E30" i="1"/>
  <c r="I29" i="1"/>
  <c r="E29" i="1"/>
  <c r="I28" i="1"/>
  <c r="E28" i="1"/>
  <c r="I27" i="1"/>
  <c r="E27" i="1"/>
  <c r="H23" i="1"/>
  <c r="H40" i="1" s="1"/>
  <c r="D23" i="1"/>
  <c r="C23" i="1"/>
  <c r="H20" i="1"/>
  <c r="I20" i="1" s="1"/>
  <c r="G20" i="1"/>
  <c r="D20" i="1"/>
  <c r="D36" i="1" s="1"/>
  <c r="C20" i="1"/>
  <c r="C36" i="1" s="1"/>
  <c r="I18" i="1"/>
  <c r="E18" i="1"/>
  <c r="I17" i="1"/>
  <c r="E17" i="1"/>
  <c r="I16" i="1"/>
  <c r="E16" i="1"/>
  <c r="I15" i="1"/>
  <c r="E15" i="1"/>
  <c r="I14" i="1"/>
  <c r="E14" i="1"/>
  <c r="I13" i="1"/>
  <c r="E13" i="1"/>
  <c r="I12" i="1"/>
  <c r="E12" i="1"/>
  <c r="I11" i="1"/>
  <c r="E11" i="1"/>
  <c r="H36" i="1" l="1"/>
  <c r="E20" i="1"/>
</calcChain>
</file>

<file path=xl/sharedStrings.xml><?xml version="1.0" encoding="utf-8"?>
<sst xmlns="http://schemas.openxmlformats.org/spreadsheetml/2006/main" count="70" uniqueCount="47">
  <si>
    <t>City of Erlanger</t>
  </si>
  <si>
    <t>Revenue &amp; Expense Statement  &amp; Prior Year Comparison</t>
  </si>
  <si>
    <t>General Fund</t>
  </si>
  <si>
    <t>For The Period Ending January 31,2026</t>
  </si>
  <si>
    <t>(UNAUDITED)</t>
  </si>
  <si>
    <t>FY 2025</t>
  </si>
  <si>
    <t>%</t>
  </si>
  <si>
    <t>FY 2026</t>
  </si>
  <si>
    <t>Budget Amount</t>
  </si>
  <si>
    <t>Actual</t>
  </si>
  <si>
    <t xml:space="preserve"> Collected</t>
  </si>
  <si>
    <t>Collected</t>
  </si>
  <si>
    <t>Revenue &amp; Sources</t>
  </si>
  <si>
    <t>By: Account Group</t>
  </si>
  <si>
    <t>Property Taxes</t>
  </si>
  <si>
    <t>Licenses and Permits</t>
  </si>
  <si>
    <t>Intergovernmental</t>
  </si>
  <si>
    <t>(A)</t>
  </si>
  <si>
    <t>Uses of Property</t>
  </si>
  <si>
    <t>Charges for Service</t>
  </si>
  <si>
    <t>Fines &amp; Forfeitures</t>
  </si>
  <si>
    <t>Interest</t>
  </si>
  <si>
    <t>Miscellaneous</t>
  </si>
  <si>
    <t>Transfer In</t>
  </si>
  <si>
    <t>Total - Revenue &amp; Sources</t>
  </si>
  <si>
    <t>Expended</t>
  </si>
  <si>
    <t>Expenditures &amp; Uses</t>
  </si>
  <si>
    <t xml:space="preserve">By: Department </t>
  </si>
  <si>
    <t>General Government</t>
  </si>
  <si>
    <t>IT</t>
  </si>
  <si>
    <t xml:space="preserve">Police </t>
  </si>
  <si>
    <t>Fire</t>
  </si>
  <si>
    <t>Public Works</t>
  </si>
  <si>
    <t>Debt Service</t>
  </si>
  <si>
    <t xml:space="preserve">Transfers out </t>
  </si>
  <si>
    <t>Total - Expenditures &amp; Uses</t>
  </si>
  <si>
    <t>Excess (deficiency) of revenues over (under) expenditures</t>
  </si>
  <si>
    <t>Payroll</t>
  </si>
  <si>
    <t>Fringe Benefits</t>
  </si>
  <si>
    <t>Contractual Services</t>
  </si>
  <si>
    <t>Material &amp; Supplies</t>
  </si>
  <si>
    <t>Communications</t>
  </si>
  <si>
    <t>Utilities</t>
  </si>
  <si>
    <t>Sundry Expenses</t>
  </si>
  <si>
    <t>Public Awareness Spec Events</t>
  </si>
  <si>
    <t>Transfers and Other Uses</t>
  </si>
  <si>
    <t xml:space="preserve">(A) Federal ARPA Grant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</si>
</sst>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FF0000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sz val="8"/>
      <color rgb="FF000000"/>
      <name val="Calibri"/>
    </font>
    <font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43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43" fontId="2" fillId="0" borderId="0" xfId="0" applyNumberFormat="1" applyFont="1"/>
    <xf numFmtId="0" fontId="5" fillId="0" borderId="0" xfId="0" applyFont="1"/>
    <xf numFmtId="164" fontId="2" fillId="0" borderId="0" xfId="0" applyNumberFormat="1" applyFont="1"/>
    <xf numFmtId="165" fontId="2" fillId="0" borderId="0" xfId="0" applyNumberFormat="1" applyFont="1"/>
    <xf numFmtId="9" fontId="2" fillId="0" borderId="0" xfId="0" applyNumberFormat="1" applyFont="1"/>
    <xf numFmtId="0" fontId="1" fillId="0" borderId="0" xfId="0" applyFont="1" applyAlignment="1">
      <alignment horizontal="left"/>
    </xf>
    <xf numFmtId="0" fontId="1" fillId="0" borderId="2" xfId="0" applyFont="1" applyBorder="1"/>
    <xf numFmtId="165" fontId="1" fillId="2" borderId="2" xfId="0" applyNumberFormat="1" applyFont="1" applyFill="1" applyBorder="1"/>
    <xf numFmtId="9" fontId="2" fillId="0" borderId="2" xfId="0" applyNumberFormat="1" applyFont="1" applyBorder="1"/>
    <xf numFmtId="0" fontId="6" fillId="0" borderId="0" xfId="0" applyFont="1" applyAlignment="1">
      <alignment horizontal="left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1" xfId="0" applyNumberFormat="1" applyFont="1" applyBorder="1"/>
    <xf numFmtId="164" fontId="1" fillId="0" borderId="2" xfId="0" applyNumberFormat="1" applyFont="1" applyBorder="1"/>
    <xf numFmtId="165" fontId="1" fillId="0" borderId="0" xfId="0" applyNumberFormat="1" applyFont="1"/>
    <xf numFmtId="164" fontId="2" fillId="0" borderId="0" xfId="0" applyNumberFormat="1" applyFont="1" applyAlignment="1">
      <alignment horizontal="left"/>
    </xf>
    <xf numFmtId="0" fontId="1" fillId="0" borderId="3" xfId="0" applyFont="1" applyBorder="1" applyAlignment="1">
      <alignment wrapText="1"/>
    </xf>
    <xf numFmtId="165" fontId="1" fillId="0" borderId="3" xfId="0" applyNumberFormat="1" applyFont="1" applyBorder="1"/>
    <xf numFmtId="9" fontId="2" fillId="0" borderId="3" xfId="0" applyNumberFormat="1" applyFont="1" applyBorder="1"/>
    <xf numFmtId="164" fontId="1" fillId="0" borderId="3" xfId="0" applyNumberFormat="1" applyFont="1" applyBorder="1"/>
    <xf numFmtId="0" fontId="1" fillId="0" borderId="0" xfId="0" applyFont="1" applyAlignment="1">
      <alignment wrapText="1"/>
    </xf>
    <xf numFmtId="43" fontId="7" fillId="0" borderId="0" xfId="0" applyNumberFormat="1" applyFont="1"/>
    <xf numFmtId="43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 wrapText="1"/>
    </xf>
    <xf numFmtId="9" fontId="2" fillId="0" borderId="1" xfId="0" applyNumberFormat="1" applyFont="1" applyBorder="1"/>
    <xf numFmtId="164" fontId="1" fillId="2" borderId="0" xfId="0" applyNumberFormat="1" applyFont="1" applyFill="1"/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93AAD-C387-4B51-88C1-5B2E7473E00D}">
  <dimension ref="A1:J59"/>
  <sheetViews>
    <sheetView tabSelected="1" workbookViewId="0">
      <selection activeCell="E32" sqref="E32"/>
    </sheetView>
  </sheetViews>
  <sheetFormatPr defaultRowHeight="15" x14ac:dyDescent="0.25"/>
  <cols>
    <col min="1" max="1" width="17.42578125" bestFit="1" customWidth="1"/>
    <col min="2" max="2" width="28" bestFit="1" customWidth="1"/>
    <col min="3" max="3" width="15" bestFit="1" customWidth="1"/>
    <col min="4" max="4" width="12.5703125" bestFit="1" customWidth="1"/>
    <col min="5" max="5" width="11.28515625" bestFit="1" customWidth="1"/>
    <col min="7" max="7" width="15" bestFit="1" customWidth="1"/>
    <col min="8" max="8" width="12.5703125" bestFit="1" customWidth="1"/>
    <col min="9" max="9" width="9.85546875" bestFit="1" customWidth="1"/>
    <col min="10" max="10" width="3.7109375" bestFit="1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</row>
    <row r="3" spans="1:10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5"/>
      <c r="B6" s="5"/>
      <c r="C6" s="5"/>
      <c r="D6" s="5"/>
      <c r="E6" s="5"/>
      <c r="F6" s="5"/>
      <c r="G6" s="6"/>
      <c r="H6" s="5"/>
      <c r="I6" s="5"/>
      <c r="J6" s="3"/>
    </row>
    <row r="7" spans="1:10" x14ac:dyDescent="0.25">
      <c r="A7" s="7"/>
      <c r="C7" s="5" t="s">
        <v>5</v>
      </c>
      <c r="D7" s="8">
        <v>45688</v>
      </c>
      <c r="E7" s="8" t="s">
        <v>6</v>
      </c>
      <c r="F7" s="8"/>
      <c r="G7" s="5" t="s">
        <v>7</v>
      </c>
      <c r="H7" s="8">
        <v>46053</v>
      </c>
      <c r="I7" s="8" t="s">
        <v>6</v>
      </c>
      <c r="J7" s="3"/>
    </row>
    <row r="8" spans="1:10" x14ac:dyDescent="0.25">
      <c r="B8" s="9"/>
      <c r="C8" s="10" t="s">
        <v>8</v>
      </c>
      <c r="D8" s="11" t="s">
        <v>9</v>
      </c>
      <c r="E8" s="11" t="s">
        <v>10</v>
      </c>
      <c r="F8" s="12"/>
      <c r="G8" s="12" t="s">
        <v>8</v>
      </c>
      <c r="H8" s="13" t="s">
        <v>9</v>
      </c>
      <c r="I8" s="12" t="s">
        <v>11</v>
      </c>
      <c r="J8" s="14"/>
    </row>
    <row r="9" spans="1:10" x14ac:dyDescent="0.25">
      <c r="A9" s="7"/>
      <c r="B9" s="7" t="s">
        <v>12</v>
      </c>
      <c r="C9" s="7"/>
      <c r="D9" s="15"/>
      <c r="E9" s="15"/>
      <c r="F9" s="15"/>
      <c r="G9" s="15"/>
      <c r="H9" s="15"/>
      <c r="I9" s="15"/>
      <c r="J9" s="3"/>
    </row>
    <row r="10" spans="1:10" x14ac:dyDescent="0.25">
      <c r="A10" s="16" t="s">
        <v>13</v>
      </c>
      <c r="C10" s="15"/>
      <c r="D10" s="15"/>
      <c r="E10" s="15"/>
      <c r="F10" s="15"/>
      <c r="G10" s="15"/>
      <c r="H10" s="15"/>
      <c r="I10" s="15"/>
      <c r="J10" s="3"/>
    </row>
    <row r="11" spans="1:10" x14ac:dyDescent="0.25">
      <c r="B11" s="16" t="s">
        <v>14</v>
      </c>
      <c r="C11" s="17">
        <v>4432158</v>
      </c>
      <c r="D11" s="18">
        <v>4825596.8600000003</v>
      </c>
      <c r="E11" s="19">
        <f t="shared" ref="E11:E18" si="0">+D11/C11</f>
        <v>1.0887691413528129</v>
      </c>
      <c r="F11" s="19"/>
      <c r="G11" s="17">
        <v>4638608</v>
      </c>
      <c r="H11" s="18">
        <v>4386276.1100000003</v>
      </c>
      <c r="I11" s="19">
        <f t="shared" ref="I11:I18" si="1">+H11/G11</f>
        <v>0.9456018076974817</v>
      </c>
      <c r="J11" s="3"/>
    </row>
    <row r="12" spans="1:10" x14ac:dyDescent="0.25">
      <c r="B12" s="16" t="s">
        <v>15</v>
      </c>
      <c r="C12" s="17">
        <v>12854401</v>
      </c>
      <c r="D12" s="17">
        <v>4323387.6100000003</v>
      </c>
      <c r="E12" s="19">
        <f t="shared" si="0"/>
        <v>0.33633520612901374</v>
      </c>
      <c r="F12" s="19"/>
      <c r="G12" s="17">
        <v>14085536</v>
      </c>
      <c r="H12" s="17">
        <v>4312894.97</v>
      </c>
      <c r="I12" s="19">
        <f t="shared" si="1"/>
        <v>0.30619317362150789</v>
      </c>
      <c r="J12" s="3"/>
    </row>
    <row r="13" spans="1:10" x14ac:dyDescent="0.25">
      <c r="B13" s="16" t="s">
        <v>16</v>
      </c>
      <c r="C13" s="17">
        <v>1229908</v>
      </c>
      <c r="D13" s="17">
        <v>767513.73</v>
      </c>
      <c r="E13" s="19">
        <f t="shared" si="0"/>
        <v>0.62404157871970911</v>
      </c>
      <c r="F13" s="19"/>
      <c r="G13" s="17">
        <v>1032433</v>
      </c>
      <c r="H13" s="17">
        <v>577524.87</v>
      </c>
      <c r="I13" s="19">
        <f t="shared" si="1"/>
        <v>0.55938241997301519</v>
      </c>
      <c r="J13" s="20" t="s">
        <v>17</v>
      </c>
    </row>
    <row r="14" spans="1:10" x14ac:dyDescent="0.25">
      <c r="B14" s="16" t="s">
        <v>18</v>
      </c>
      <c r="C14" s="17">
        <v>47983</v>
      </c>
      <c r="D14" s="17">
        <v>32726</v>
      </c>
      <c r="E14" s="19">
        <f t="shared" si="0"/>
        <v>0.68203322009878498</v>
      </c>
      <c r="F14" s="19"/>
      <c r="G14" s="17">
        <v>38678</v>
      </c>
      <c r="H14" s="17">
        <v>28616.48</v>
      </c>
      <c r="I14" s="19">
        <f t="shared" si="1"/>
        <v>0.73986452246755263</v>
      </c>
      <c r="J14" s="3"/>
    </row>
    <row r="15" spans="1:10" x14ac:dyDescent="0.25">
      <c r="B15" s="16" t="s">
        <v>19</v>
      </c>
      <c r="C15" s="17">
        <v>1030009</v>
      </c>
      <c r="D15" s="17">
        <v>660991.44999999995</v>
      </c>
      <c r="E15" s="19">
        <f t="shared" si="0"/>
        <v>0.64173366446312596</v>
      </c>
      <c r="F15" s="19"/>
      <c r="G15" s="17">
        <v>983507</v>
      </c>
      <c r="H15" s="17">
        <v>650022.47</v>
      </c>
      <c r="I15" s="19">
        <f t="shared" si="1"/>
        <v>0.66092307426383334</v>
      </c>
      <c r="J15" s="3"/>
    </row>
    <row r="16" spans="1:10" x14ac:dyDescent="0.25">
      <c r="B16" s="16" t="s">
        <v>20</v>
      </c>
      <c r="C16" s="17">
        <v>37709</v>
      </c>
      <c r="D16" s="17">
        <v>59196.78</v>
      </c>
      <c r="E16" s="19">
        <f t="shared" si="0"/>
        <v>1.5698316051870906</v>
      </c>
      <c r="F16" s="19"/>
      <c r="G16" s="17">
        <v>30409</v>
      </c>
      <c r="H16" s="17">
        <v>41652.339999999997</v>
      </c>
      <c r="I16" s="19">
        <f t="shared" si="1"/>
        <v>1.3697372488408035</v>
      </c>
      <c r="J16" s="20"/>
    </row>
    <row r="17" spans="1:10" x14ac:dyDescent="0.25">
      <c r="B17" s="16" t="s">
        <v>21</v>
      </c>
      <c r="C17" s="17">
        <v>765084</v>
      </c>
      <c r="D17" s="17">
        <v>599290.81000000006</v>
      </c>
      <c r="E17" s="19">
        <f t="shared" si="0"/>
        <v>0.78330067025320105</v>
      </c>
      <c r="F17" s="19"/>
      <c r="G17" s="17">
        <v>675000</v>
      </c>
      <c r="H17" s="17">
        <v>411634.66</v>
      </c>
      <c r="I17" s="19">
        <f t="shared" si="1"/>
        <v>0.60982912592592586</v>
      </c>
      <c r="J17" s="3"/>
    </row>
    <row r="18" spans="1:10" x14ac:dyDescent="0.25">
      <c r="B18" s="16" t="s">
        <v>22</v>
      </c>
      <c r="C18" s="17">
        <v>177695</v>
      </c>
      <c r="D18" s="17">
        <v>78261.08</v>
      </c>
      <c r="E18" s="19">
        <f t="shared" si="0"/>
        <v>0.44042364726075578</v>
      </c>
      <c r="F18" s="19"/>
      <c r="G18" s="17">
        <v>10000</v>
      </c>
      <c r="H18" s="17">
        <v>77631.66</v>
      </c>
      <c r="I18" s="19">
        <f t="shared" si="1"/>
        <v>7.763166</v>
      </c>
      <c r="J18" s="20"/>
    </row>
    <row r="19" spans="1:10" x14ac:dyDescent="0.25">
      <c r="B19" s="16" t="s">
        <v>23</v>
      </c>
      <c r="C19" s="17">
        <v>0</v>
      </c>
      <c r="D19" s="17">
        <v>0</v>
      </c>
      <c r="E19" s="19">
        <v>0</v>
      </c>
      <c r="F19" s="19"/>
      <c r="G19" s="17">
        <v>0</v>
      </c>
      <c r="H19" s="17">
        <v>0</v>
      </c>
      <c r="I19" s="19">
        <v>0</v>
      </c>
      <c r="J19" s="20"/>
    </row>
    <row r="20" spans="1:10" x14ac:dyDescent="0.25">
      <c r="B20" s="21" t="s">
        <v>24</v>
      </c>
      <c r="C20" s="22">
        <f t="shared" ref="C20:D20" si="2">SUM(C11:C19)</f>
        <v>20574947</v>
      </c>
      <c r="D20" s="22">
        <f t="shared" si="2"/>
        <v>11346964.32</v>
      </c>
      <c r="E20" s="23">
        <f>+D20/C20</f>
        <v>0.55149421867283543</v>
      </c>
      <c r="F20" s="23"/>
      <c r="G20" s="22">
        <f t="shared" ref="G20:H20" si="3">SUM(G11:G19)</f>
        <v>21494171</v>
      </c>
      <c r="H20" s="22">
        <f t="shared" si="3"/>
        <v>10486253.560000001</v>
      </c>
      <c r="I20" s="23">
        <f>+H20/G20</f>
        <v>0.48786499186221233</v>
      </c>
      <c r="J20" s="24"/>
    </row>
    <row r="21" spans="1:10" x14ac:dyDescent="0.25">
      <c r="B21" s="7"/>
      <c r="C21" s="25"/>
      <c r="D21" s="26"/>
      <c r="E21" s="19"/>
      <c r="F21" s="19"/>
      <c r="G21" s="19"/>
      <c r="H21" s="25"/>
      <c r="I21" s="19"/>
      <c r="J21" s="24"/>
    </row>
    <row r="22" spans="1:10" x14ac:dyDescent="0.25">
      <c r="B22" s="7"/>
      <c r="C22" s="25"/>
      <c r="D22" s="17"/>
      <c r="E22" s="19"/>
      <c r="F22" s="19"/>
      <c r="G22" s="19"/>
      <c r="H22" s="17"/>
      <c r="I22" s="19"/>
      <c r="J22" s="24"/>
    </row>
    <row r="23" spans="1:10" x14ac:dyDescent="0.25">
      <c r="A23" s="7"/>
      <c r="C23" s="5" t="str">
        <f t="shared" ref="C23:D23" si="4">C7</f>
        <v>FY 2025</v>
      </c>
      <c r="D23" s="8">
        <f t="shared" si="4"/>
        <v>45688</v>
      </c>
      <c r="E23" s="8" t="s">
        <v>6</v>
      </c>
      <c r="F23" s="8"/>
      <c r="G23" s="5" t="s">
        <v>7</v>
      </c>
      <c r="H23" s="8">
        <f>H7</f>
        <v>46053</v>
      </c>
      <c r="I23" s="8" t="s">
        <v>6</v>
      </c>
      <c r="J23" s="3"/>
    </row>
    <row r="24" spans="1:10" x14ac:dyDescent="0.25">
      <c r="B24" s="9"/>
      <c r="C24" s="10" t="s">
        <v>8</v>
      </c>
      <c r="D24" s="11" t="s">
        <v>9</v>
      </c>
      <c r="E24" s="11" t="s">
        <v>25</v>
      </c>
      <c r="F24" s="12"/>
      <c r="G24" s="12" t="s">
        <v>8</v>
      </c>
      <c r="H24" s="13" t="s">
        <v>9</v>
      </c>
      <c r="I24" s="12" t="s">
        <v>25</v>
      </c>
      <c r="J24" s="14"/>
    </row>
    <row r="25" spans="1:10" x14ac:dyDescent="0.25">
      <c r="A25" s="7"/>
      <c r="B25" s="7" t="s">
        <v>26</v>
      </c>
      <c r="C25" s="15"/>
      <c r="D25" s="15"/>
      <c r="E25" s="15"/>
      <c r="F25" s="15"/>
      <c r="G25" s="15"/>
      <c r="H25" s="15"/>
      <c r="I25" s="15"/>
      <c r="J25" s="24"/>
    </row>
    <row r="26" spans="1:10" x14ac:dyDescent="0.25">
      <c r="A26" s="16" t="s">
        <v>27</v>
      </c>
      <c r="C26" s="15"/>
      <c r="D26" s="15"/>
      <c r="E26" s="15"/>
      <c r="F26" s="15"/>
      <c r="G26" s="15"/>
      <c r="H26" s="15"/>
      <c r="I26" s="15"/>
      <c r="J26" s="24"/>
    </row>
    <row r="27" spans="1:10" x14ac:dyDescent="0.25">
      <c r="B27" s="27" t="s">
        <v>28</v>
      </c>
      <c r="C27" s="18">
        <v>2803650</v>
      </c>
      <c r="D27" s="18">
        <v>1751623.12</v>
      </c>
      <c r="E27" s="19">
        <f t="shared" ref="E27:E31" si="5">+D27/C27</f>
        <v>0.62476525957234319</v>
      </c>
      <c r="F27" s="17"/>
      <c r="G27" s="18">
        <v>3065616</v>
      </c>
      <c r="H27" s="18">
        <v>1877824.93</v>
      </c>
      <c r="I27" s="19">
        <f t="shared" ref="I27:I31" si="6">+H27/G27</f>
        <v>0.61254407923236309</v>
      </c>
      <c r="J27" s="20"/>
    </row>
    <row r="28" spans="1:10" x14ac:dyDescent="0.25">
      <c r="B28" s="27" t="s">
        <v>29</v>
      </c>
      <c r="C28" s="17">
        <v>380206</v>
      </c>
      <c r="D28" s="17">
        <v>220569.24</v>
      </c>
      <c r="E28" s="19">
        <f t="shared" si="5"/>
        <v>0.58013087641962513</v>
      </c>
      <c r="F28" s="17"/>
      <c r="G28" s="17">
        <v>423269</v>
      </c>
      <c r="H28" s="17">
        <v>253010.86</v>
      </c>
      <c r="I28" s="19">
        <f t="shared" si="6"/>
        <v>0.59775428864386471</v>
      </c>
      <c r="J28" s="20"/>
    </row>
    <row r="29" spans="1:10" x14ac:dyDescent="0.25">
      <c r="B29" s="27" t="s">
        <v>30</v>
      </c>
      <c r="C29" s="17">
        <v>7824571</v>
      </c>
      <c r="D29" s="17">
        <v>4404838.3499999996</v>
      </c>
      <c r="E29" s="19">
        <f t="shared" si="5"/>
        <v>0.56294950227942209</v>
      </c>
      <c r="F29" s="17"/>
      <c r="G29" s="17">
        <v>8233532</v>
      </c>
      <c r="H29" s="17">
        <v>4075636.74</v>
      </c>
      <c r="I29" s="19">
        <f t="shared" si="6"/>
        <v>0.49500466385507463</v>
      </c>
      <c r="J29" s="24"/>
    </row>
    <row r="30" spans="1:10" x14ac:dyDescent="0.25">
      <c r="B30" s="27" t="s">
        <v>31</v>
      </c>
      <c r="C30" s="17">
        <v>6304307</v>
      </c>
      <c r="D30" s="17">
        <v>3256127.4</v>
      </c>
      <c r="E30" s="19">
        <f t="shared" si="5"/>
        <v>0.51649251852741307</v>
      </c>
      <c r="F30" s="17"/>
      <c r="G30" s="17">
        <v>6092295</v>
      </c>
      <c r="H30" s="17">
        <v>3149013.14</v>
      </c>
      <c r="I30" s="19">
        <f t="shared" si="6"/>
        <v>0.51688454679230078</v>
      </c>
      <c r="J30" s="20"/>
    </row>
    <row r="31" spans="1:10" x14ac:dyDescent="0.25">
      <c r="B31" s="27" t="s">
        <v>32</v>
      </c>
      <c r="C31" s="17">
        <v>3309890</v>
      </c>
      <c r="D31" s="17">
        <v>1598522.13</v>
      </c>
      <c r="E31" s="19">
        <f t="shared" si="5"/>
        <v>0.48295324920163507</v>
      </c>
      <c r="F31" s="17"/>
      <c r="G31" s="17">
        <v>3420190</v>
      </c>
      <c r="H31" s="17">
        <v>1759834.26</v>
      </c>
      <c r="I31" s="19">
        <f t="shared" si="6"/>
        <v>0.51454283533955714</v>
      </c>
      <c r="J31" s="24"/>
    </row>
    <row r="32" spans="1:10" x14ac:dyDescent="0.25">
      <c r="B32" s="27" t="s">
        <v>33</v>
      </c>
      <c r="C32" s="17">
        <v>0</v>
      </c>
      <c r="D32" s="17">
        <v>0</v>
      </c>
      <c r="E32" s="19">
        <v>0</v>
      </c>
      <c r="F32" s="17"/>
      <c r="G32" s="17">
        <v>0</v>
      </c>
      <c r="H32" s="17">
        <v>0</v>
      </c>
      <c r="I32" s="19">
        <v>0</v>
      </c>
      <c r="J32" s="20"/>
    </row>
    <row r="33" spans="1:10" x14ac:dyDescent="0.25">
      <c r="B33" s="27" t="s">
        <v>34</v>
      </c>
      <c r="C33" s="28">
        <v>120544</v>
      </c>
      <c r="D33" s="17">
        <v>0</v>
      </c>
      <c r="E33" s="19">
        <v>0</v>
      </c>
      <c r="F33" s="17"/>
      <c r="G33" s="28">
        <v>809151</v>
      </c>
      <c r="H33" s="17">
        <v>404575.5</v>
      </c>
      <c r="I33" s="19">
        <v>0</v>
      </c>
      <c r="J33" s="20"/>
    </row>
    <row r="34" spans="1:10" x14ac:dyDescent="0.25">
      <c r="B34" s="21" t="s">
        <v>35</v>
      </c>
      <c r="C34" s="22">
        <f t="shared" ref="C34:D34" si="7">SUM(C27:C33)</f>
        <v>20743168</v>
      </c>
      <c r="D34" s="22">
        <f t="shared" si="7"/>
        <v>11231680.239999998</v>
      </c>
      <c r="E34" s="23">
        <f>+D34/C34</f>
        <v>0.54146407337586999</v>
      </c>
      <c r="F34" s="29"/>
      <c r="G34" s="22">
        <f t="shared" ref="G34:H34" si="8">SUM(G27:G33)</f>
        <v>22044053</v>
      </c>
      <c r="H34" s="22">
        <f t="shared" si="8"/>
        <v>11519895.43</v>
      </c>
      <c r="I34" s="23">
        <f>+H34/G34</f>
        <v>0.5225851811370622</v>
      </c>
      <c r="J34" s="3"/>
    </row>
    <row r="35" spans="1:10" x14ac:dyDescent="0.25">
      <c r="B35" s="7"/>
      <c r="C35" s="30"/>
      <c r="D35" s="30"/>
      <c r="E35" s="19"/>
      <c r="F35" s="25"/>
      <c r="G35" s="30"/>
      <c r="H35" s="30"/>
      <c r="I35" s="19"/>
      <c r="J35" s="31"/>
    </row>
    <row r="36" spans="1:10" ht="120.75" thickBot="1" x14ac:dyDescent="0.3">
      <c r="B36" s="32" t="s">
        <v>36</v>
      </c>
      <c r="C36" s="33">
        <f t="shared" ref="C36:D36" si="9">C20-C34</f>
        <v>-168221</v>
      </c>
      <c r="D36" s="33">
        <f t="shared" si="9"/>
        <v>115284.08000000194</v>
      </c>
      <c r="E36" s="34"/>
      <c r="F36" s="35"/>
      <c r="G36" s="33">
        <f t="shared" ref="G36:H36" si="10">G20-G34</f>
        <v>-549882</v>
      </c>
      <c r="H36" s="33">
        <f t="shared" si="10"/>
        <v>-1033641.8699999992</v>
      </c>
      <c r="I36" s="34"/>
      <c r="J36" s="3"/>
    </row>
    <row r="37" spans="1:10" ht="15.75" thickTop="1" x14ac:dyDescent="0.25">
      <c r="B37" s="36"/>
      <c r="C37" s="30"/>
      <c r="D37" s="30"/>
      <c r="E37" s="19"/>
      <c r="F37" s="25"/>
      <c r="G37" s="30"/>
      <c r="H37" s="30"/>
      <c r="I37" s="19"/>
      <c r="J37" s="3"/>
    </row>
    <row r="38" spans="1:10" x14ac:dyDescent="0.25">
      <c r="A38" s="7"/>
      <c r="C38" s="15"/>
      <c r="D38" s="15"/>
      <c r="E38" s="15"/>
      <c r="F38" s="15"/>
      <c r="G38" s="37"/>
      <c r="H38" s="15"/>
      <c r="I38" s="15"/>
      <c r="J38" s="3"/>
    </row>
    <row r="39" spans="1:10" x14ac:dyDescent="0.25">
      <c r="B39" s="7"/>
      <c r="C39" s="7"/>
      <c r="D39" s="7"/>
      <c r="E39" s="7"/>
      <c r="F39" s="7"/>
      <c r="G39" s="7"/>
      <c r="H39" s="7"/>
      <c r="I39" s="7"/>
      <c r="J39" s="3"/>
    </row>
    <row r="40" spans="1:10" x14ac:dyDescent="0.25">
      <c r="A40" s="7"/>
      <c r="C40" s="5" t="str">
        <f t="shared" ref="C40:D40" si="11">C23</f>
        <v>FY 2025</v>
      </c>
      <c r="D40" s="8">
        <f t="shared" si="11"/>
        <v>45688</v>
      </c>
      <c r="E40" s="8" t="s">
        <v>6</v>
      </c>
      <c r="F40" s="8"/>
      <c r="G40" s="5" t="str">
        <f t="shared" ref="G40:H40" si="12">G23</f>
        <v>FY 2026</v>
      </c>
      <c r="H40" s="8">
        <f t="shared" si="12"/>
        <v>46053</v>
      </c>
      <c r="I40" s="8" t="s">
        <v>6</v>
      </c>
      <c r="J40" s="3"/>
    </row>
    <row r="41" spans="1:10" x14ac:dyDescent="0.25">
      <c r="B41" s="9"/>
      <c r="C41" s="10" t="s">
        <v>8</v>
      </c>
      <c r="D41" s="11" t="s">
        <v>9</v>
      </c>
      <c r="E41" s="11" t="s">
        <v>25</v>
      </c>
      <c r="F41" s="12"/>
      <c r="G41" s="12" t="s">
        <v>8</v>
      </c>
      <c r="H41" s="13" t="s">
        <v>9</v>
      </c>
      <c r="I41" s="12" t="s">
        <v>25</v>
      </c>
      <c r="J41" s="14"/>
    </row>
    <row r="42" spans="1:10" x14ac:dyDescent="0.25">
      <c r="B42" s="7" t="s">
        <v>26</v>
      </c>
      <c r="C42" s="7"/>
      <c r="D42" s="38"/>
      <c r="E42" s="38"/>
      <c r="F42" s="8"/>
      <c r="G42" s="8"/>
      <c r="H42" s="39"/>
      <c r="I42" s="8"/>
      <c r="J42" s="14"/>
    </row>
    <row r="43" spans="1:10" x14ac:dyDescent="0.25">
      <c r="A43" s="16" t="s">
        <v>13</v>
      </c>
      <c r="C43" s="15"/>
      <c r="D43" s="15"/>
      <c r="E43" s="15"/>
      <c r="F43" s="15"/>
      <c r="G43" s="37"/>
      <c r="H43" s="15"/>
      <c r="I43" s="15"/>
      <c r="J43" s="3"/>
    </row>
    <row r="44" spans="1:10" x14ac:dyDescent="0.25">
      <c r="B44" s="16" t="s">
        <v>37</v>
      </c>
      <c r="C44" s="18">
        <v>9864919</v>
      </c>
      <c r="D44" s="18">
        <v>5868967.6799999997</v>
      </c>
      <c r="E44" s="19">
        <f t="shared" ref="E44:E51" si="13">+D44/C44</f>
        <v>0.59493318495570002</v>
      </c>
      <c r="F44" s="17"/>
      <c r="G44" s="18">
        <v>10336648</v>
      </c>
      <c r="H44" s="18">
        <v>5450552</v>
      </c>
      <c r="I44" s="19">
        <f t="shared" ref="I44:I51" si="14">+H44/G44</f>
        <v>0.52730362879726578</v>
      </c>
      <c r="J44" s="3"/>
    </row>
    <row r="45" spans="1:10" x14ac:dyDescent="0.25">
      <c r="B45" s="16" t="s">
        <v>38</v>
      </c>
      <c r="C45" s="17">
        <v>6517725</v>
      </c>
      <c r="D45" s="17">
        <v>3066067.59</v>
      </c>
      <c r="E45" s="19">
        <f t="shared" si="13"/>
        <v>0.47041990725291416</v>
      </c>
      <c r="F45" s="17"/>
      <c r="G45" s="17">
        <v>6415095</v>
      </c>
      <c r="H45" s="17">
        <v>2922993.06</v>
      </c>
      <c r="I45" s="19">
        <f t="shared" si="14"/>
        <v>0.4556429889191041</v>
      </c>
      <c r="J45" s="31"/>
    </row>
    <row r="46" spans="1:10" x14ac:dyDescent="0.25">
      <c r="B46" s="16" t="s">
        <v>39</v>
      </c>
      <c r="C46" s="17">
        <v>2408037</v>
      </c>
      <c r="D46" s="17">
        <v>1548663.34</v>
      </c>
      <c r="E46" s="19">
        <f t="shared" si="13"/>
        <v>0.64312273440981182</v>
      </c>
      <c r="F46" s="17"/>
      <c r="G46" s="17">
        <v>2551870</v>
      </c>
      <c r="H46" s="17">
        <v>1828166.44</v>
      </c>
      <c r="I46" s="19">
        <f t="shared" si="14"/>
        <v>0.71640265374019829</v>
      </c>
      <c r="J46" s="3"/>
    </row>
    <row r="47" spans="1:10" x14ac:dyDescent="0.25">
      <c r="B47" s="16" t="s">
        <v>40</v>
      </c>
      <c r="C47" s="17">
        <v>855723</v>
      </c>
      <c r="D47" s="17">
        <v>370738.43</v>
      </c>
      <c r="E47" s="19">
        <f t="shared" si="13"/>
        <v>0.43324584006740496</v>
      </c>
      <c r="F47" s="17"/>
      <c r="G47" s="17">
        <v>912381</v>
      </c>
      <c r="H47" s="17">
        <v>412189.21</v>
      </c>
      <c r="I47" s="19">
        <f t="shared" si="14"/>
        <v>0.45177311890536959</v>
      </c>
      <c r="J47" s="3"/>
    </row>
    <row r="48" spans="1:10" x14ac:dyDescent="0.25">
      <c r="B48" s="16" t="s">
        <v>41</v>
      </c>
      <c r="C48" s="17">
        <v>143600</v>
      </c>
      <c r="D48" s="17">
        <v>68356.710000000006</v>
      </c>
      <c r="E48" s="19">
        <f t="shared" si="13"/>
        <v>0.47602165738161567</v>
      </c>
      <c r="F48" s="17"/>
      <c r="G48" s="17">
        <v>144000</v>
      </c>
      <c r="H48" s="17">
        <v>69524.210000000006</v>
      </c>
      <c r="I48" s="19">
        <f t="shared" si="14"/>
        <v>0.48280701388888891</v>
      </c>
      <c r="J48" s="3"/>
    </row>
    <row r="49" spans="2:10" x14ac:dyDescent="0.25">
      <c r="B49" s="16" t="s">
        <v>42</v>
      </c>
      <c r="C49" s="17">
        <v>336521</v>
      </c>
      <c r="D49" s="17">
        <v>128469.3</v>
      </c>
      <c r="E49" s="19">
        <f t="shared" si="13"/>
        <v>0.38175715631416762</v>
      </c>
      <c r="F49" s="17"/>
      <c r="G49" s="17">
        <v>346744</v>
      </c>
      <c r="H49" s="17">
        <v>205484.46</v>
      </c>
      <c r="I49" s="19">
        <f t="shared" si="14"/>
        <v>0.59261143667950988</v>
      </c>
      <c r="J49" s="3"/>
    </row>
    <row r="50" spans="2:10" x14ac:dyDescent="0.25">
      <c r="B50" s="16" t="s">
        <v>43</v>
      </c>
      <c r="C50" s="17">
        <v>437292</v>
      </c>
      <c r="D50" s="17">
        <v>163738.29</v>
      </c>
      <c r="E50" s="19">
        <f t="shared" si="13"/>
        <v>0.37443696660355097</v>
      </c>
      <c r="F50" s="17"/>
      <c r="G50" s="17">
        <v>458857</v>
      </c>
      <c r="H50" s="17">
        <v>205734.96</v>
      </c>
      <c r="I50" s="19">
        <f t="shared" si="14"/>
        <v>0.44836400011332506</v>
      </c>
      <c r="J50" s="20"/>
    </row>
    <row r="51" spans="2:10" x14ac:dyDescent="0.25">
      <c r="B51" s="16" t="s">
        <v>44</v>
      </c>
      <c r="C51" s="17">
        <v>58807</v>
      </c>
      <c r="D51" s="17">
        <v>16678.900000000001</v>
      </c>
      <c r="E51" s="19">
        <f t="shared" si="13"/>
        <v>0.28362099750029762</v>
      </c>
      <c r="F51" s="17"/>
      <c r="G51" s="17">
        <v>69307</v>
      </c>
      <c r="H51" s="17">
        <v>20675.59</v>
      </c>
      <c r="I51" s="19">
        <f t="shared" si="14"/>
        <v>0.2983189288239283</v>
      </c>
      <c r="J51" s="3"/>
    </row>
    <row r="52" spans="2:10" x14ac:dyDescent="0.25">
      <c r="B52" s="16" t="s">
        <v>33</v>
      </c>
      <c r="C52" s="17">
        <v>0</v>
      </c>
      <c r="D52" s="17">
        <v>0</v>
      </c>
      <c r="E52" s="19">
        <v>0</v>
      </c>
      <c r="F52" s="17"/>
      <c r="G52" s="17">
        <v>0</v>
      </c>
      <c r="H52" s="17">
        <v>0</v>
      </c>
      <c r="I52" s="19">
        <v>0</v>
      </c>
      <c r="J52" s="20"/>
    </row>
    <row r="53" spans="2:10" x14ac:dyDescent="0.25">
      <c r="B53" s="9" t="s">
        <v>45</v>
      </c>
      <c r="C53" s="28">
        <v>120544</v>
      </c>
      <c r="D53" s="28">
        <v>0</v>
      </c>
      <c r="E53" s="40">
        <v>0</v>
      </c>
      <c r="F53" s="17"/>
      <c r="G53" s="28">
        <v>809151</v>
      </c>
      <c r="H53" s="28">
        <v>404575.5</v>
      </c>
      <c r="I53" s="40">
        <v>0</v>
      </c>
      <c r="J53" s="3"/>
    </row>
    <row r="54" spans="2:10" x14ac:dyDescent="0.25">
      <c r="B54" s="7" t="s">
        <v>35</v>
      </c>
      <c r="C54" s="41">
        <f t="shared" ref="C54:D54" si="15">SUM(C44:C53)</f>
        <v>20743168</v>
      </c>
      <c r="D54" s="41">
        <f t="shared" si="15"/>
        <v>11231680.24</v>
      </c>
      <c r="E54" s="42">
        <f>+D54/C54</f>
        <v>0.5414640733758701</v>
      </c>
      <c r="F54" s="29"/>
      <c r="G54" s="41">
        <f t="shared" ref="G54:H54" si="16">SUM(G44:G53)</f>
        <v>22044053</v>
      </c>
      <c r="H54" s="41">
        <f t="shared" si="16"/>
        <v>11519895.430000003</v>
      </c>
      <c r="I54" s="42">
        <f>+H54/G54</f>
        <v>0.52258518113706243</v>
      </c>
      <c r="J54" s="3"/>
    </row>
    <row r="55" spans="2:10" x14ac:dyDescent="0.25">
      <c r="C55" s="15"/>
      <c r="D55" s="15"/>
      <c r="E55" s="15"/>
      <c r="F55" s="15"/>
      <c r="G55" s="37"/>
      <c r="H55" s="15"/>
      <c r="I55" s="15"/>
      <c r="J55" s="3"/>
    </row>
    <row r="56" spans="2:10" x14ac:dyDescent="0.25">
      <c r="B56" s="16" t="s">
        <v>46</v>
      </c>
      <c r="C56" s="15"/>
      <c r="D56" s="15"/>
      <c r="E56" s="15"/>
      <c r="F56" s="15"/>
      <c r="G56" s="37"/>
      <c r="H56" s="15"/>
      <c r="I56" s="15"/>
      <c r="J56" s="3"/>
    </row>
    <row r="57" spans="2:10" x14ac:dyDescent="0.25">
      <c r="C57" s="15"/>
      <c r="D57" s="15"/>
      <c r="E57" s="15"/>
      <c r="F57" s="15"/>
      <c r="G57" s="37"/>
      <c r="H57" s="15"/>
      <c r="I57" s="15"/>
      <c r="J57" s="3"/>
    </row>
    <row r="58" spans="2:10" x14ac:dyDescent="0.25">
      <c r="C58" s="15"/>
      <c r="D58" s="15"/>
      <c r="E58" s="15"/>
      <c r="F58" s="15"/>
      <c r="G58" s="37"/>
      <c r="H58" s="15"/>
      <c r="I58" s="15"/>
      <c r="J58" s="3"/>
    </row>
    <row r="59" spans="2:10" x14ac:dyDescent="0.25">
      <c r="C59" s="15"/>
      <c r="D59" s="15"/>
      <c r="E59" s="15"/>
      <c r="F59" s="15"/>
      <c r="G59" s="37"/>
      <c r="H59" s="15"/>
      <c r="I59" s="15"/>
      <c r="J59" s="3"/>
    </row>
  </sheetData>
  <mergeCells count="5">
    <mergeCell ref="A1:J1"/>
    <mergeCell ref="A2:I2"/>
    <mergeCell ref="A3:J3"/>
    <mergeCell ref="A4:J4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Lauryn Groce</dc:creator>
  <cp:lastModifiedBy>Lauryn Groce</cp:lastModifiedBy>
  <dcterms:created xsi:type="dcterms:W3CDTF">2026-08-06T20:31:51Z</dcterms:created>
  <dcterms:modified xsi:type="dcterms:W3CDTF">2026-08-06T20:33:49Z</dcterms:modified>
</cp:coreProperties>
</file>