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yn.groce\Desktop\"/>
    </mc:Choice>
  </mc:AlternateContent>
  <xr:revisionPtr revIDLastSave="0" documentId="8_{164F5152-5444-40DC-BC5E-27FF19E7D94B}" xr6:coauthVersionLast="47" xr6:coauthVersionMax="47" xr10:uidLastSave="{00000000-0000-0000-0000-000000000000}"/>
  <bookViews>
    <workbookView xWindow="57480" yWindow="-2070" windowWidth="29040" windowHeight="15720" xr2:uid="{F6E6207F-9E9C-4512-948C-193DC3ECD819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9" i="1" l="1"/>
  <c r="E89" i="1"/>
  <c r="I87" i="1"/>
  <c r="E87" i="1"/>
  <c r="G87" i="1" s="1"/>
  <c r="E86" i="1"/>
  <c r="I86" i="1" s="1"/>
  <c r="F82" i="1"/>
  <c r="F80" i="1"/>
  <c r="G80" i="1" s="1"/>
  <c r="E80" i="1"/>
  <c r="E82" i="1" s="1"/>
  <c r="I79" i="1"/>
  <c r="G79" i="1"/>
  <c r="G82" i="1" s="1"/>
  <c r="F79" i="1"/>
  <c r="E79" i="1"/>
  <c r="F75" i="1"/>
  <c r="I73" i="1"/>
  <c r="G73" i="1"/>
  <c r="E73" i="1"/>
  <c r="E72" i="1"/>
  <c r="E75" i="1" s="1"/>
  <c r="E68" i="1"/>
  <c r="F66" i="1"/>
  <c r="G66" i="1" s="1"/>
  <c r="E66" i="1"/>
  <c r="I66" i="1" s="1"/>
  <c r="F65" i="1"/>
  <c r="I65" i="1" s="1"/>
  <c r="E65" i="1"/>
  <c r="E61" i="1"/>
  <c r="F59" i="1"/>
  <c r="F61" i="1" s="1"/>
  <c r="E59" i="1"/>
  <c r="F58" i="1"/>
  <c r="G58" i="1" s="1"/>
  <c r="E58" i="1"/>
  <c r="I58" i="1" s="1"/>
  <c r="F47" i="1"/>
  <c r="I47" i="1" s="1"/>
  <c r="E47" i="1"/>
  <c r="F46" i="1"/>
  <c r="G46" i="1" s="1"/>
  <c r="E46" i="1"/>
  <c r="F45" i="1"/>
  <c r="I45" i="1" s="1"/>
  <c r="E45" i="1"/>
  <c r="F44" i="1"/>
  <c r="F50" i="1" s="1"/>
  <c r="E44" i="1"/>
  <c r="I44" i="1" s="1"/>
  <c r="I43" i="1"/>
  <c r="G43" i="1"/>
  <c r="F43" i="1"/>
  <c r="E43" i="1"/>
  <c r="F42" i="1"/>
  <c r="G42" i="1" s="1"/>
  <c r="E42" i="1"/>
  <c r="I42" i="1" s="1"/>
  <c r="I41" i="1"/>
  <c r="F41" i="1"/>
  <c r="G41" i="1" s="1"/>
  <c r="E41" i="1"/>
  <c r="I34" i="1"/>
  <c r="F34" i="1"/>
  <c r="G34" i="1" s="1"/>
  <c r="E34" i="1"/>
  <c r="F33" i="1"/>
  <c r="G33" i="1" s="1"/>
  <c r="E33" i="1"/>
  <c r="I32" i="1"/>
  <c r="F32" i="1"/>
  <c r="G32" i="1" s="1"/>
  <c r="E32" i="1"/>
  <c r="F31" i="1"/>
  <c r="G31" i="1" s="1"/>
  <c r="E31" i="1"/>
  <c r="I31" i="1" s="1"/>
  <c r="F30" i="1"/>
  <c r="G30" i="1" s="1"/>
  <c r="E30" i="1"/>
  <c r="I30" i="1" s="1"/>
  <c r="G29" i="1"/>
  <c r="F29" i="1"/>
  <c r="I29" i="1" s="1"/>
  <c r="E29" i="1"/>
  <c r="F28" i="1"/>
  <c r="G28" i="1" s="1"/>
  <c r="E28" i="1"/>
  <c r="I28" i="1" s="1"/>
  <c r="I27" i="1"/>
  <c r="G27" i="1"/>
  <c r="F27" i="1"/>
  <c r="E27" i="1"/>
  <c r="F26" i="1"/>
  <c r="G26" i="1" s="1"/>
  <c r="E26" i="1"/>
  <c r="I26" i="1" s="1"/>
  <c r="I25" i="1"/>
  <c r="F25" i="1"/>
  <c r="G25" i="1" s="1"/>
  <c r="E25" i="1"/>
  <c r="G18" i="1"/>
  <c r="F18" i="1"/>
  <c r="E18" i="1"/>
  <c r="F17" i="1"/>
  <c r="G17" i="1" s="1"/>
  <c r="E17" i="1"/>
  <c r="I17" i="1" s="1"/>
  <c r="I16" i="1"/>
  <c r="F16" i="1"/>
  <c r="G16" i="1" s="1"/>
  <c r="E16" i="1"/>
  <c r="F15" i="1"/>
  <c r="G15" i="1" s="1"/>
  <c r="E15" i="1"/>
  <c r="I15" i="1" s="1"/>
  <c r="F14" i="1"/>
  <c r="G14" i="1" s="1"/>
  <c r="E14" i="1"/>
  <c r="I14" i="1" s="1"/>
  <c r="F13" i="1"/>
  <c r="I13" i="1" s="1"/>
  <c r="E13" i="1"/>
  <c r="F12" i="1"/>
  <c r="G12" i="1" s="1"/>
  <c r="E12" i="1"/>
  <c r="I12" i="1" s="1"/>
  <c r="I11" i="1"/>
  <c r="G11" i="1"/>
  <c r="F11" i="1"/>
  <c r="E11" i="1"/>
  <c r="F10" i="1"/>
  <c r="G10" i="1" s="1"/>
  <c r="E10" i="1"/>
  <c r="I10" i="1" s="1"/>
  <c r="A3" i="1"/>
  <c r="G37" i="1" l="1"/>
  <c r="E21" i="1"/>
  <c r="E53" i="1" s="1"/>
  <c r="E37" i="1"/>
  <c r="G47" i="1"/>
  <c r="G59" i="1"/>
  <c r="G61" i="1" s="1"/>
  <c r="F68" i="1"/>
  <c r="F21" i="1"/>
  <c r="F37" i="1"/>
  <c r="I59" i="1"/>
  <c r="E50" i="1"/>
  <c r="G44" i="1"/>
  <c r="G50" i="1" s="1"/>
  <c r="G72" i="1"/>
  <c r="G75" i="1" s="1"/>
  <c r="I72" i="1"/>
  <c r="I80" i="1"/>
  <c r="G13" i="1"/>
  <c r="G21" i="1" s="1"/>
  <c r="G53" i="1" s="1"/>
  <c r="G45" i="1"/>
  <c r="G65" i="1"/>
  <c r="G68" i="1" s="1"/>
  <c r="G86" i="1"/>
  <c r="G89" i="1" s="1"/>
  <c r="F53" i="1" l="1"/>
</calcChain>
</file>

<file path=xl/sharedStrings.xml><?xml version="1.0" encoding="utf-8"?>
<sst xmlns="http://schemas.openxmlformats.org/spreadsheetml/2006/main" count="67" uniqueCount="55">
  <si>
    <t>City of Erlanger</t>
  </si>
  <si>
    <t>Revenue &amp; Expense Statement  &amp; Prior Year Comparison - All Funds</t>
  </si>
  <si>
    <t>(UNAUDITED)</t>
  </si>
  <si>
    <t>Year to Date Actual</t>
  </si>
  <si>
    <t>2025-2026 Budget</t>
  </si>
  <si>
    <t>% of Budget Used</t>
  </si>
  <si>
    <t>Budget Remaining</t>
  </si>
  <si>
    <t>GENERAL FUND REVENUES</t>
  </si>
  <si>
    <t>General Revenue</t>
  </si>
  <si>
    <t>Property Taxes</t>
  </si>
  <si>
    <t>Licenses and Permits</t>
  </si>
  <si>
    <t>Intergovernmental</t>
  </si>
  <si>
    <t>Uses of Property</t>
  </si>
  <si>
    <t>Charges for Service</t>
  </si>
  <si>
    <t>Fines &amp; Forfeitures</t>
  </si>
  <si>
    <t>Interest</t>
  </si>
  <si>
    <t>Miscellaneous</t>
  </si>
  <si>
    <t>Transfer In</t>
  </si>
  <si>
    <t>TOTAL GENERAL FUND REVENUE</t>
  </si>
  <si>
    <t>GENERAL FUND EXPENDITURES</t>
  </si>
  <si>
    <t>Account Group</t>
  </si>
  <si>
    <t>Payroll</t>
  </si>
  <si>
    <t>Fringe Benefits</t>
  </si>
  <si>
    <t>Contractual Services</t>
  </si>
  <si>
    <t>Material &amp; Supplies</t>
  </si>
  <si>
    <t>Communications</t>
  </si>
  <si>
    <t>Utilities</t>
  </si>
  <si>
    <t>Sundry Expenses</t>
  </si>
  <si>
    <t>Public Awareness Spec Events</t>
  </si>
  <si>
    <t>Debt Service</t>
  </si>
  <si>
    <t>Transfers and Other Uses</t>
  </si>
  <si>
    <t>TOTAL GENERAL FUND EXPENDITURES</t>
  </si>
  <si>
    <t>Department</t>
  </si>
  <si>
    <t>General Government</t>
  </si>
  <si>
    <t>IT</t>
  </si>
  <si>
    <t xml:space="preserve">Police </t>
  </si>
  <si>
    <t>Fire</t>
  </si>
  <si>
    <t>Public Works</t>
  </si>
  <si>
    <t xml:space="preserve">Transfers out </t>
  </si>
  <si>
    <t>REV OVER &lt;UNDER&gt; EXP</t>
  </si>
  <si>
    <t>EMPLOYEE HEALTH FUND</t>
  </si>
  <si>
    <t>Employee Health Fund Revenues</t>
  </si>
  <si>
    <t>Employee Health Fund Expenditures</t>
  </si>
  <si>
    <t>CAPITAL ASSETS FUND</t>
  </si>
  <si>
    <t>Capital Assets Fund Revenues</t>
  </si>
  <si>
    <t>Capital Assets Fund Expenditures</t>
  </si>
  <si>
    <t>POLICE SEIZURE FUND</t>
  </si>
  <si>
    <t>Police Seizure Fund Revenues</t>
  </si>
  <si>
    <t>Police Seizure Fund Expenditures</t>
  </si>
  <si>
    <t>PARK IMPROVEMENT FUND</t>
  </si>
  <si>
    <t>Park Improvement Fund Revenues</t>
  </si>
  <si>
    <t>Park Improvement Fund Expenditures</t>
  </si>
  <si>
    <t>TIF FUND</t>
  </si>
  <si>
    <t>TIF Fund Revenues</t>
  </si>
  <si>
    <t>TIF Fund Expenditures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</si>
</sst>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color theme="1"/>
      <name val="Calibri"/>
    </font>
    <font>
      <b/>
      <sz val="11"/>
      <color rgb="FFFF0000"/>
      <name val="Calibri"/>
    </font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FF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0" fontId="1" fillId="0" borderId="0" xfId="0" applyNumberFormat="1" applyFont="1" applyAlignment="1">
      <alignment horizontal="right"/>
    </xf>
    <xf numFmtId="0" fontId="1" fillId="0" borderId="0" xfId="0" applyFont="1"/>
    <xf numFmtId="43" fontId="1" fillId="0" borderId="0" xfId="0" applyNumberFormat="1" applyFont="1" applyAlignment="1">
      <alignment horizontal="center" wrapText="1"/>
    </xf>
    <xf numFmtId="164" fontId="1" fillId="0" borderId="0" xfId="0" applyNumberFormat="1" applyFont="1" applyAlignment="1">
      <alignment horizontal="center" wrapText="1"/>
    </xf>
    <xf numFmtId="10" fontId="1" fillId="0" borderId="0" xfId="0" applyNumberFormat="1" applyFont="1" applyAlignment="1">
      <alignment horizontal="right" wrapText="1"/>
    </xf>
    <xf numFmtId="14" fontId="1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top"/>
    </xf>
    <xf numFmtId="43" fontId="2" fillId="0" borderId="0" xfId="0" applyNumberFormat="1" applyFont="1"/>
    <xf numFmtId="164" fontId="2" fillId="0" borderId="0" xfId="0" applyNumberFormat="1" applyFont="1"/>
    <xf numFmtId="10" fontId="2" fillId="0" borderId="0" xfId="0" applyNumberFormat="1" applyFont="1" applyAlignment="1">
      <alignment horizontal="right"/>
    </xf>
    <xf numFmtId="0" fontId="5" fillId="0" borderId="0" xfId="0" applyFont="1"/>
    <xf numFmtId="165" fontId="2" fillId="0" borderId="0" xfId="0" applyNumberFormat="1" applyFont="1"/>
    <xf numFmtId="0" fontId="1" fillId="0" borderId="0" xfId="0" applyFont="1" applyAlignment="1">
      <alignment horizontal="left"/>
    </xf>
    <xf numFmtId="165" fontId="1" fillId="0" borderId="0" xfId="0" applyNumberFormat="1" applyFont="1"/>
    <xf numFmtId="164" fontId="1" fillId="0" borderId="0" xfId="0" applyNumberFormat="1" applyFont="1"/>
    <xf numFmtId="0" fontId="4" fillId="0" borderId="0" xfId="0" applyFont="1" applyAlignment="1">
      <alignment horizontal="left" vertical="center"/>
    </xf>
    <xf numFmtId="164" fontId="6" fillId="0" borderId="0" xfId="0" applyNumberFormat="1" applyFont="1"/>
    <xf numFmtId="9" fontId="2" fillId="0" borderId="0" xfId="0" applyNumberFormat="1" applyFont="1"/>
    <xf numFmtId="165" fontId="2" fillId="0" borderId="0" xfId="0" applyNumberFormat="1" applyFont="1" applyAlignment="1">
      <alignment horizontal="center"/>
    </xf>
    <xf numFmtId="164" fontId="2" fillId="0" borderId="1" xfId="0" applyNumberFormat="1" applyFont="1" applyBorder="1"/>
    <xf numFmtId="43" fontId="1" fillId="0" borderId="0" xfId="0" applyNumberFormat="1" applyFont="1" applyAlignment="1">
      <alignment horizontal="center"/>
    </xf>
    <xf numFmtId="10" fontId="1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horizontal="left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43" fontId="6" fillId="0" borderId="0" xfId="0" applyNumberFormat="1" applyFont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4" fontId="1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219075</xdr:colOff>
      <xdr:row>0</xdr:row>
      <xdr:rowOff>47625</xdr:rowOff>
    </xdr:from>
    <xdr:ext cx="2038350" cy="129540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3551068E-BA69-4ED6-8324-401D522F34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075" y="47625"/>
          <a:ext cx="2038350" cy="1295400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ownloads/March%202026.xlsx" TargetMode="External"/><Relationship Id="rId2" Type="http://schemas.openxmlformats.org/officeDocument/2006/relationships/externalLinkPath" Target="file:///C:\Users\lauryn.groce\Downloads\March%202026.xlsx" TargetMode="External"/><Relationship Id="rId1" Type="http://schemas.openxmlformats.org/officeDocument/2006/relationships/externalLinkPath" Target="/Users/lauryn.groce/Downloads/March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"/>
      <sheetName val="Gen Fund"/>
      <sheetName val="Employee Health Fund"/>
      <sheetName val="Capital Assets Fund"/>
      <sheetName val="Park Fund"/>
      <sheetName val="Fund Balance"/>
      <sheetName val="FY2026"/>
      <sheetName val="FY2025"/>
    </sheetNames>
    <sheetDataSet>
      <sheetData sheetId="0"/>
      <sheetData sheetId="1">
        <row r="4">
          <cell r="A4" t="str">
            <v>For The Period Ending March 31, 2026</v>
          </cell>
        </row>
        <row r="11">
          <cell r="G11">
            <v>4638608</v>
          </cell>
          <cell r="H11">
            <v>4461139.91</v>
          </cell>
        </row>
        <row r="12">
          <cell r="G12">
            <v>14085536</v>
          </cell>
          <cell r="H12">
            <v>7439138.21</v>
          </cell>
        </row>
        <row r="13">
          <cell r="G13">
            <v>1032433</v>
          </cell>
          <cell r="H13">
            <v>784894.9</v>
          </cell>
        </row>
        <row r="14">
          <cell r="G14">
            <v>38678</v>
          </cell>
          <cell r="H14">
            <v>36810.480000000003</v>
          </cell>
        </row>
        <row r="15">
          <cell r="G15">
            <v>983507</v>
          </cell>
          <cell r="H15">
            <v>850119.76</v>
          </cell>
        </row>
        <row r="16">
          <cell r="G16">
            <v>30409</v>
          </cell>
          <cell r="H16">
            <v>51926.36</v>
          </cell>
        </row>
        <row r="17">
          <cell r="G17">
            <v>675000</v>
          </cell>
          <cell r="H17">
            <v>511932.87</v>
          </cell>
        </row>
        <row r="18">
          <cell r="G18">
            <v>10000</v>
          </cell>
          <cell r="H18">
            <v>105627.22</v>
          </cell>
        </row>
        <row r="19">
          <cell r="G19">
            <v>0</v>
          </cell>
          <cell r="H19">
            <v>0</v>
          </cell>
        </row>
        <row r="27">
          <cell r="G27">
            <v>3065616</v>
          </cell>
          <cell r="H27">
            <v>2300735.83</v>
          </cell>
        </row>
        <row r="28">
          <cell r="G28">
            <v>423269</v>
          </cell>
          <cell r="H28">
            <v>303230.78000000003</v>
          </cell>
        </row>
        <row r="29">
          <cell r="G29">
            <v>8233532</v>
          </cell>
          <cell r="H29">
            <v>5349973.41</v>
          </cell>
        </row>
        <row r="30">
          <cell r="G30">
            <v>6092295</v>
          </cell>
          <cell r="H30">
            <v>4094438.64</v>
          </cell>
        </row>
        <row r="31">
          <cell r="G31">
            <v>3420190</v>
          </cell>
          <cell r="H31">
            <v>2265374.94</v>
          </cell>
        </row>
        <row r="32">
          <cell r="G32">
            <v>0</v>
          </cell>
          <cell r="H32">
            <v>0</v>
          </cell>
        </row>
        <row r="33">
          <cell r="G33">
            <v>809151</v>
          </cell>
          <cell r="H33">
            <v>404575.5</v>
          </cell>
        </row>
        <row r="44">
          <cell r="G44">
            <v>10314979.17</v>
          </cell>
          <cell r="H44">
            <v>6988064.3700000001</v>
          </cell>
        </row>
        <row r="45">
          <cell r="G45">
            <v>6415095</v>
          </cell>
          <cell r="H45">
            <v>3989238.07</v>
          </cell>
        </row>
        <row r="46">
          <cell r="G46">
            <v>2573538.83</v>
          </cell>
          <cell r="H46">
            <v>2094851.8899999997</v>
          </cell>
        </row>
        <row r="47">
          <cell r="G47">
            <v>912381</v>
          </cell>
          <cell r="H47">
            <v>549104.01</v>
          </cell>
        </row>
        <row r="48">
          <cell r="G48">
            <v>144000</v>
          </cell>
          <cell r="H48">
            <v>90270.099999999991</v>
          </cell>
        </row>
        <row r="49">
          <cell r="G49">
            <v>346744</v>
          </cell>
          <cell r="H49">
            <v>292833.46999999997</v>
          </cell>
        </row>
        <row r="50">
          <cell r="G50">
            <v>458857</v>
          </cell>
          <cell r="H50">
            <v>283841.97999999992</v>
          </cell>
        </row>
        <row r="51">
          <cell r="G51">
            <v>69307</v>
          </cell>
          <cell r="H51">
            <v>25549.71</v>
          </cell>
        </row>
        <row r="52">
          <cell r="G52">
            <v>0</v>
          </cell>
          <cell r="H52">
            <v>0</v>
          </cell>
        </row>
        <row r="53">
          <cell r="G53">
            <v>809151</v>
          </cell>
          <cell r="H53">
            <v>404575.5</v>
          </cell>
        </row>
      </sheetData>
      <sheetData sheetId="2">
        <row r="14">
          <cell r="C14">
            <v>2200000</v>
          </cell>
          <cell r="E14">
            <v>1204572.4099999999</v>
          </cell>
        </row>
        <row r="25">
          <cell r="C25">
            <v>2200000</v>
          </cell>
          <cell r="E25">
            <v>1289551.04</v>
          </cell>
        </row>
      </sheetData>
      <sheetData sheetId="3">
        <row r="15">
          <cell r="C15">
            <v>5532373</v>
          </cell>
          <cell r="E15">
            <v>2462902.11</v>
          </cell>
        </row>
        <row r="27">
          <cell r="C27">
            <v>6365120</v>
          </cell>
          <cell r="E27">
            <v>1186209.6399999999</v>
          </cell>
        </row>
      </sheetData>
      <sheetData sheetId="4">
        <row r="16">
          <cell r="C16">
            <v>1309151</v>
          </cell>
          <cell r="E16">
            <v>1191363.8500000001</v>
          </cell>
        </row>
        <row r="24">
          <cell r="C24">
            <v>2146000</v>
          </cell>
          <cell r="E24">
            <v>902575.48</v>
          </cell>
        </row>
      </sheetData>
      <sheetData sheetId="5">
        <row r="14">
          <cell r="F14">
            <v>35445.93</v>
          </cell>
          <cell r="H14">
            <v>199967.11</v>
          </cell>
        </row>
        <row r="20">
          <cell r="F20">
            <v>71124.899999999994</v>
          </cell>
          <cell r="H20">
            <v>399934.21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664F0-DEDB-4475-8921-9D4BA95039EA}">
  <dimension ref="A1:J214"/>
  <sheetViews>
    <sheetView tabSelected="1" workbookViewId="0">
      <selection activeCell="C16" sqref="C16"/>
    </sheetView>
  </sheetViews>
  <sheetFormatPr defaultRowHeight="15" x14ac:dyDescent="0.25"/>
  <cols>
    <col min="2" max="2" width="35.28515625" bestFit="1" customWidth="1"/>
    <col min="5" max="5" width="18.5703125" bestFit="1" customWidth="1"/>
    <col min="6" max="6" width="17" bestFit="1" customWidth="1"/>
    <col min="7" max="7" width="18.85546875" bestFit="1" customWidth="1"/>
    <col min="9" max="9" width="16.7109375" bestFit="1" customWidth="1"/>
  </cols>
  <sheetData>
    <row r="1" spans="1:10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3"/>
    </row>
    <row r="3" spans="1:10" x14ac:dyDescent="0.25">
      <c r="A3" s="1" t="str">
        <f>'[1]Gen Fund'!A4:J4</f>
        <v>For The Period Ending March 31, 2026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4"/>
      <c r="B5" s="4"/>
      <c r="C5" s="4"/>
      <c r="D5" s="4"/>
      <c r="E5" s="5"/>
      <c r="F5" s="5"/>
      <c r="G5" s="6"/>
      <c r="H5" s="7"/>
      <c r="I5" s="8"/>
      <c r="J5" s="3"/>
    </row>
    <row r="6" spans="1:10" x14ac:dyDescent="0.25">
      <c r="A6" s="9"/>
      <c r="C6" s="4"/>
      <c r="D6" s="10"/>
      <c r="E6" s="11" t="s">
        <v>3</v>
      </c>
      <c r="F6" s="11" t="s">
        <v>4</v>
      </c>
      <c r="G6" s="5"/>
      <c r="H6" s="4"/>
      <c r="I6" s="12" t="s">
        <v>5</v>
      </c>
      <c r="J6" s="3"/>
    </row>
    <row r="7" spans="1:10" x14ac:dyDescent="0.25">
      <c r="C7" s="9"/>
      <c r="D7" s="2"/>
      <c r="E7" s="2"/>
      <c r="F7" s="2"/>
      <c r="G7" s="5" t="s">
        <v>6</v>
      </c>
      <c r="H7" s="13"/>
      <c r="I7" s="2"/>
      <c r="J7" s="14"/>
    </row>
    <row r="8" spans="1:10" x14ac:dyDescent="0.25">
      <c r="A8" s="9"/>
      <c r="B8" s="9" t="s">
        <v>7</v>
      </c>
      <c r="C8" s="9"/>
      <c r="D8" s="15"/>
      <c r="E8" s="16"/>
      <c r="F8" s="16"/>
      <c r="G8" s="16"/>
      <c r="H8" s="15"/>
      <c r="I8" s="17"/>
      <c r="J8" s="3"/>
    </row>
    <row r="9" spans="1:10" x14ac:dyDescent="0.25">
      <c r="B9" s="9" t="s">
        <v>8</v>
      </c>
      <c r="C9" s="15"/>
      <c r="D9" s="15"/>
      <c r="E9" s="16"/>
      <c r="F9" s="16"/>
      <c r="G9" s="16"/>
      <c r="H9" s="15"/>
      <c r="I9" s="17"/>
      <c r="J9" s="3"/>
    </row>
    <row r="10" spans="1:10" x14ac:dyDescent="0.25">
      <c r="B10" s="18" t="s">
        <v>9</v>
      </c>
      <c r="C10" s="16"/>
      <c r="D10" s="19"/>
      <c r="E10" s="16">
        <f>'[1]Gen Fund'!H11</f>
        <v>4461139.91</v>
      </c>
      <c r="F10" s="16">
        <f>'[1]Gen Fund'!G11</f>
        <v>4638608</v>
      </c>
      <c r="G10" s="16">
        <f t="shared" ref="G10:G18" si="0">F10-E10</f>
        <v>177468.08999999985</v>
      </c>
      <c r="H10" s="16"/>
      <c r="I10" s="17">
        <f t="shared" ref="I10:I17" si="1">E10/F10</f>
        <v>0.961741089137086</v>
      </c>
      <c r="J10" s="3"/>
    </row>
    <row r="11" spans="1:10" x14ac:dyDescent="0.25">
      <c r="B11" s="18" t="s">
        <v>10</v>
      </c>
      <c r="C11" s="16"/>
      <c r="D11" s="16"/>
      <c r="E11" s="16">
        <f>'[1]Gen Fund'!H12</f>
        <v>7439138.21</v>
      </c>
      <c r="F11" s="16">
        <f>'[1]Gen Fund'!G12</f>
        <v>14085536</v>
      </c>
      <c r="G11" s="16">
        <f t="shared" si="0"/>
        <v>6646397.79</v>
      </c>
      <c r="H11" s="16"/>
      <c r="I11" s="17">
        <f t="shared" si="1"/>
        <v>0.52814022909742309</v>
      </c>
      <c r="J11" s="3"/>
    </row>
    <row r="12" spans="1:10" x14ac:dyDescent="0.25">
      <c r="B12" s="18" t="s">
        <v>11</v>
      </c>
      <c r="C12" s="16"/>
      <c r="D12" s="16"/>
      <c r="E12" s="16">
        <f>'[1]Gen Fund'!H13</f>
        <v>784894.9</v>
      </c>
      <c r="F12" s="16">
        <f>'[1]Gen Fund'!G13</f>
        <v>1032433</v>
      </c>
      <c r="G12" s="16">
        <f t="shared" si="0"/>
        <v>247538.09999999998</v>
      </c>
      <c r="H12" s="16"/>
      <c r="I12" s="17">
        <f t="shared" si="1"/>
        <v>0.76023809777486773</v>
      </c>
      <c r="J12" s="20"/>
    </row>
    <row r="13" spans="1:10" x14ac:dyDescent="0.25">
      <c r="B13" s="18" t="s">
        <v>12</v>
      </c>
      <c r="C13" s="16"/>
      <c r="D13" s="16"/>
      <c r="E13" s="16">
        <f>'[1]Gen Fund'!H14</f>
        <v>36810.480000000003</v>
      </c>
      <c r="F13" s="16">
        <f>'[1]Gen Fund'!G14</f>
        <v>38678</v>
      </c>
      <c r="G13" s="16">
        <f t="shared" si="0"/>
        <v>1867.5199999999968</v>
      </c>
      <c r="H13" s="16"/>
      <c r="I13" s="17">
        <f t="shared" si="1"/>
        <v>0.95171622110760645</v>
      </c>
      <c r="J13" s="3"/>
    </row>
    <row r="14" spans="1:10" x14ac:dyDescent="0.25">
      <c r="B14" s="18" t="s">
        <v>13</v>
      </c>
      <c r="C14" s="16"/>
      <c r="D14" s="16"/>
      <c r="E14" s="16">
        <f>'[1]Gen Fund'!H15</f>
        <v>850119.76</v>
      </c>
      <c r="F14" s="16">
        <f>'[1]Gen Fund'!G15</f>
        <v>983507</v>
      </c>
      <c r="G14" s="16">
        <f t="shared" si="0"/>
        <v>133387.24</v>
      </c>
      <c r="H14" s="16"/>
      <c r="I14" s="17">
        <f t="shared" si="1"/>
        <v>0.86437591191521768</v>
      </c>
      <c r="J14" s="3"/>
    </row>
    <row r="15" spans="1:10" x14ac:dyDescent="0.25">
      <c r="B15" s="18" t="s">
        <v>14</v>
      </c>
      <c r="C15" s="16"/>
      <c r="D15" s="16"/>
      <c r="E15" s="16">
        <f>'[1]Gen Fund'!H16</f>
        <v>51926.36</v>
      </c>
      <c r="F15" s="16">
        <f>'[1]Gen Fund'!G16</f>
        <v>30409</v>
      </c>
      <c r="G15" s="16">
        <f t="shared" si="0"/>
        <v>-21517.360000000001</v>
      </c>
      <c r="H15" s="16"/>
      <c r="I15" s="17">
        <f t="shared" si="1"/>
        <v>1.7075984083659443</v>
      </c>
      <c r="J15" s="20"/>
    </row>
    <row r="16" spans="1:10" x14ac:dyDescent="0.25">
      <c r="B16" s="18" t="s">
        <v>15</v>
      </c>
      <c r="C16" s="16"/>
      <c r="D16" s="16"/>
      <c r="E16" s="16">
        <f>'[1]Gen Fund'!H17</f>
        <v>511932.87</v>
      </c>
      <c r="F16" s="16">
        <f>'[1]Gen Fund'!G17</f>
        <v>675000</v>
      </c>
      <c r="G16" s="16">
        <f t="shared" si="0"/>
        <v>163067.13</v>
      </c>
      <c r="H16" s="16"/>
      <c r="I16" s="17">
        <f t="shared" si="1"/>
        <v>0.7584190666666667</v>
      </c>
      <c r="J16" s="3"/>
    </row>
    <row r="17" spans="1:10" x14ac:dyDescent="0.25">
      <c r="B17" s="18" t="s">
        <v>16</v>
      </c>
      <c r="C17" s="16"/>
      <c r="D17" s="16"/>
      <c r="E17" s="16">
        <f>'[1]Gen Fund'!H18</f>
        <v>105627.22</v>
      </c>
      <c r="F17" s="16">
        <f>'[1]Gen Fund'!G18</f>
        <v>10000</v>
      </c>
      <c r="G17" s="16">
        <f t="shared" si="0"/>
        <v>-95627.22</v>
      </c>
      <c r="H17" s="16"/>
      <c r="I17" s="17">
        <f t="shared" si="1"/>
        <v>10.562722000000001</v>
      </c>
      <c r="J17" s="20"/>
    </row>
    <row r="18" spans="1:10" x14ac:dyDescent="0.25">
      <c r="B18" s="18" t="s">
        <v>17</v>
      </c>
      <c r="C18" s="16"/>
      <c r="D18" s="16"/>
      <c r="E18" s="16">
        <f>'[1]Gen Fund'!H19</f>
        <v>0</v>
      </c>
      <c r="F18" s="16">
        <f>'[1]Gen Fund'!G19</f>
        <v>0</v>
      </c>
      <c r="G18" s="16">
        <f t="shared" si="0"/>
        <v>0</v>
      </c>
      <c r="H18" s="16"/>
      <c r="I18" s="17">
        <v>0</v>
      </c>
      <c r="J18" s="20"/>
    </row>
    <row r="19" spans="1:10" x14ac:dyDescent="0.25">
      <c r="B19" s="9"/>
      <c r="C19" s="15"/>
      <c r="D19" s="21"/>
      <c r="E19" s="16"/>
      <c r="F19" s="16"/>
      <c r="G19" s="22"/>
      <c r="H19" s="21"/>
      <c r="I19" s="8"/>
      <c r="J19" s="23"/>
    </row>
    <row r="20" spans="1:10" x14ac:dyDescent="0.25">
      <c r="C20" s="15"/>
      <c r="D20" s="15"/>
      <c r="E20" s="16"/>
      <c r="F20" s="16"/>
      <c r="G20" s="24"/>
      <c r="H20" s="25"/>
      <c r="I20" s="8"/>
      <c r="J20" s="23"/>
    </row>
    <row r="21" spans="1:10" ht="15.75" thickBot="1" x14ac:dyDescent="0.3">
      <c r="B21" s="26" t="s">
        <v>18</v>
      </c>
      <c r="C21" s="2"/>
      <c r="D21" s="5"/>
      <c r="E21" s="27">
        <f t="shared" ref="E21:F21" si="2">SUM(E10:E18)</f>
        <v>14241589.710000001</v>
      </c>
      <c r="F21" s="27">
        <f t="shared" si="2"/>
        <v>21494171</v>
      </c>
      <c r="G21" s="27">
        <f>SUM(G10:G19)</f>
        <v>7252581.2899999991</v>
      </c>
      <c r="H21" s="25"/>
      <c r="I21" s="17"/>
      <c r="J21" s="23"/>
    </row>
    <row r="22" spans="1:10" x14ac:dyDescent="0.25">
      <c r="B22" s="9"/>
      <c r="C22" s="22"/>
      <c r="D22" s="16"/>
      <c r="E22" s="16"/>
      <c r="F22" s="16"/>
      <c r="G22" s="16"/>
      <c r="H22" s="25"/>
      <c r="I22" s="17"/>
      <c r="J22" s="23"/>
    </row>
    <row r="23" spans="1:10" x14ac:dyDescent="0.25">
      <c r="A23" s="9"/>
      <c r="B23" s="9" t="s">
        <v>19</v>
      </c>
      <c r="C23" s="4"/>
      <c r="D23" s="13"/>
      <c r="E23" s="5"/>
      <c r="F23" s="5"/>
      <c r="G23" s="5"/>
      <c r="H23" s="4"/>
      <c r="I23" s="8"/>
      <c r="J23" s="3"/>
    </row>
    <row r="24" spans="1:10" x14ac:dyDescent="0.25">
      <c r="B24" s="9" t="s">
        <v>20</v>
      </c>
      <c r="C24" s="9"/>
      <c r="D24" s="28"/>
      <c r="E24" s="5"/>
      <c r="F24" s="5"/>
      <c r="G24" s="5"/>
      <c r="H24" s="13"/>
      <c r="I24" s="29"/>
      <c r="J24" s="14"/>
    </row>
    <row r="25" spans="1:10" x14ac:dyDescent="0.25">
      <c r="A25" s="9"/>
      <c r="B25" s="18" t="s">
        <v>21</v>
      </c>
      <c r="C25" s="15"/>
      <c r="D25" s="15"/>
      <c r="E25" s="16">
        <f>'[1]Gen Fund'!H44</f>
        <v>6988064.3700000001</v>
      </c>
      <c r="F25" s="16">
        <f>'[1]Gen Fund'!G44</f>
        <v>10314979.17</v>
      </c>
      <c r="G25" s="16">
        <f t="shared" ref="G25:G34" si="3">F25-E25</f>
        <v>3326914.8</v>
      </c>
      <c r="H25" s="15"/>
      <c r="I25" s="17">
        <f t="shared" ref="I25:I32" si="4">E25/F25</f>
        <v>0.67746761819200074</v>
      </c>
      <c r="J25" s="23"/>
    </row>
    <row r="26" spans="1:10" x14ac:dyDescent="0.25">
      <c r="B26" s="18" t="s">
        <v>22</v>
      </c>
      <c r="C26" s="15"/>
      <c r="D26" s="15"/>
      <c r="E26" s="16">
        <f>'[1]Gen Fund'!H45</f>
        <v>3989238.07</v>
      </c>
      <c r="F26" s="16">
        <f>'[1]Gen Fund'!G45</f>
        <v>6415095</v>
      </c>
      <c r="G26" s="16">
        <f t="shared" si="3"/>
        <v>2425856.9300000002</v>
      </c>
      <c r="H26" s="15"/>
      <c r="I26" s="17">
        <f t="shared" si="4"/>
        <v>0.62185175277996663</v>
      </c>
      <c r="J26" s="23"/>
    </row>
    <row r="27" spans="1:10" x14ac:dyDescent="0.25">
      <c r="B27" s="18" t="s">
        <v>23</v>
      </c>
      <c r="C27" s="19"/>
      <c r="D27" s="19"/>
      <c r="E27" s="16">
        <f>'[1]Gen Fund'!H46</f>
        <v>2094851.8899999997</v>
      </c>
      <c r="F27" s="16">
        <f>'[1]Gen Fund'!G46</f>
        <v>2573538.83</v>
      </c>
      <c r="G27" s="16">
        <f t="shared" si="3"/>
        <v>478686.94000000041</v>
      </c>
      <c r="H27" s="19"/>
      <c r="I27" s="17">
        <f t="shared" si="4"/>
        <v>0.81399661259433942</v>
      </c>
      <c r="J27" s="20"/>
    </row>
    <row r="28" spans="1:10" x14ac:dyDescent="0.25">
      <c r="B28" s="18" t="s">
        <v>24</v>
      </c>
      <c r="C28" s="16"/>
      <c r="D28" s="16"/>
      <c r="E28" s="16">
        <f>'[1]Gen Fund'!H47</f>
        <v>549104.01</v>
      </c>
      <c r="F28" s="16">
        <f>'[1]Gen Fund'!G47</f>
        <v>912381</v>
      </c>
      <c r="G28" s="16">
        <f t="shared" si="3"/>
        <v>363276.99</v>
      </c>
      <c r="H28" s="16"/>
      <c r="I28" s="17">
        <f t="shared" si="4"/>
        <v>0.60183630522775022</v>
      </c>
      <c r="J28" s="20"/>
    </row>
    <row r="29" spans="1:10" x14ac:dyDescent="0.25">
      <c r="B29" s="18" t="s">
        <v>25</v>
      </c>
      <c r="C29" s="16"/>
      <c r="D29" s="16"/>
      <c r="E29" s="16">
        <f>'[1]Gen Fund'!H48</f>
        <v>90270.099999999991</v>
      </c>
      <c r="F29" s="16">
        <f>'[1]Gen Fund'!G48</f>
        <v>144000</v>
      </c>
      <c r="G29" s="16">
        <f t="shared" si="3"/>
        <v>53729.900000000009</v>
      </c>
      <c r="H29" s="16"/>
      <c r="I29" s="17">
        <f t="shared" si="4"/>
        <v>0.62687569444444435</v>
      </c>
      <c r="J29" s="23"/>
    </row>
    <row r="30" spans="1:10" x14ac:dyDescent="0.25">
      <c r="B30" s="18" t="s">
        <v>26</v>
      </c>
      <c r="C30" s="16"/>
      <c r="D30" s="16"/>
      <c r="E30" s="16">
        <f>'[1]Gen Fund'!H49</f>
        <v>292833.46999999997</v>
      </c>
      <c r="F30" s="16">
        <f>'[1]Gen Fund'!G49</f>
        <v>346744</v>
      </c>
      <c r="G30" s="16">
        <f t="shared" si="3"/>
        <v>53910.530000000028</v>
      </c>
      <c r="H30" s="16"/>
      <c r="I30" s="17">
        <f t="shared" si="4"/>
        <v>0.84452353897976595</v>
      </c>
      <c r="J30" s="20"/>
    </row>
    <row r="31" spans="1:10" x14ac:dyDescent="0.25">
      <c r="B31" s="18" t="s">
        <v>27</v>
      </c>
      <c r="C31" s="16"/>
      <c r="D31" s="16"/>
      <c r="E31" s="16">
        <f>'[1]Gen Fund'!H50</f>
        <v>283841.97999999992</v>
      </c>
      <c r="F31" s="16">
        <f>'[1]Gen Fund'!G50</f>
        <v>458857</v>
      </c>
      <c r="G31" s="16">
        <f t="shared" si="3"/>
        <v>175015.02000000008</v>
      </c>
      <c r="H31" s="16"/>
      <c r="I31" s="17">
        <f t="shared" si="4"/>
        <v>0.61858483143986021</v>
      </c>
      <c r="J31" s="23"/>
    </row>
    <row r="32" spans="1:10" x14ac:dyDescent="0.25">
      <c r="B32" s="18" t="s">
        <v>28</v>
      </c>
      <c r="C32" s="16"/>
      <c r="D32" s="16"/>
      <c r="E32" s="16">
        <f>'[1]Gen Fund'!H51</f>
        <v>25549.71</v>
      </c>
      <c r="F32" s="16">
        <f>'[1]Gen Fund'!G51</f>
        <v>69307</v>
      </c>
      <c r="G32" s="16">
        <f t="shared" si="3"/>
        <v>43757.29</v>
      </c>
      <c r="H32" s="16"/>
      <c r="I32" s="17">
        <f t="shared" si="4"/>
        <v>0.36864544706883862</v>
      </c>
      <c r="J32" s="20"/>
    </row>
    <row r="33" spans="1:10" x14ac:dyDescent="0.25">
      <c r="B33" s="18" t="s">
        <v>29</v>
      </c>
      <c r="C33" s="16"/>
      <c r="D33" s="16"/>
      <c r="E33" s="16">
        <f>'[1]Gen Fund'!H52</f>
        <v>0</v>
      </c>
      <c r="F33" s="16">
        <f>'[1]Gen Fund'!G52</f>
        <v>0</v>
      </c>
      <c r="G33" s="16">
        <f t="shared" si="3"/>
        <v>0</v>
      </c>
      <c r="H33" s="16"/>
      <c r="I33" s="17">
        <v>0</v>
      </c>
      <c r="J33" s="20"/>
    </row>
    <row r="34" spans="1:10" x14ac:dyDescent="0.25">
      <c r="B34" s="18" t="s">
        <v>30</v>
      </c>
      <c r="C34" s="21"/>
      <c r="D34" s="21"/>
      <c r="E34" s="16">
        <f>'[1]Gen Fund'!H53</f>
        <v>404575.5</v>
      </c>
      <c r="F34" s="16">
        <f>'[1]Gen Fund'!G53</f>
        <v>809151</v>
      </c>
      <c r="G34" s="16">
        <f t="shared" si="3"/>
        <v>404575.5</v>
      </c>
      <c r="H34" s="21"/>
      <c r="I34" s="17">
        <f>E34/F34</f>
        <v>0.5</v>
      </c>
      <c r="J34" s="3"/>
    </row>
    <row r="35" spans="1:10" x14ac:dyDescent="0.25">
      <c r="B35" s="9"/>
      <c r="C35" s="21"/>
      <c r="D35" s="21"/>
      <c r="E35" s="16"/>
      <c r="F35" s="22"/>
      <c r="G35" s="22"/>
      <c r="H35" s="21"/>
      <c r="I35" s="8"/>
      <c r="J35" s="30"/>
    </row>
    <row r="36" spans="1:10" x14ac:dyDescent="0.25">
      <c r="B36" s="31"/>
      <c r="C36" s="21"/>
      <c r="D36" s="21"/>
      <c r="E36" s="16"/>
      <c r="F36" s="22"/>
      <c r="G36" s="22"/>
      <c r="H36" s="21"/>
      <c r="I36" s="8"/>
      <c r="J36" s="3"/>
    </row>
    <row r="37" spans="1:10" ht="15.75" thickBot="1" x14ac:dyDescent="0.3">
      <c r="B37" s="32" t="s">
        <v>31</v>
      </c>
      <c r="C37" s="2"/>
      <c r="D37" s="21"/>
      <c r="E37" s="27">
        <f t="shared" ref="E37:G37" si="5">SUM(E25:E34)</f>
        <v>14718329.1</v>
      </c>
      <c r="F37" s="27">
        <f t="shared" si="5"/>
        <v>22044053</v>
      </c>
      <c r="G37" s="27">
        <f t="shared" si="5"/>
        <v>7325723.9000000022</v>
      </c>
      <c r="H37" s="21"/>
      <c r="I37" s="8"/>
      <c r="J37" s="3"/>
    </row>
    <row r="38" spans="1:10" x14ac:dyDescent="0.25">
      <c r="A38" s="9"/>
      <c r="C38" s="15"/>
      <c r="D38" s="15"/>
      <c r="E38" s="16"/>
      <c r="F38" s="16"/>
      <c r="G38" s="24"/>
      <c r="H38" s="33"/>
      <c r="I38" s="17"/>
      <c r="J38" s="3"/>
    </row>
    <row r="39" spans="1:10" x14ac:dyDescent="0.25">
      <c r="B39" s="9" t="s">
        <v>19</v>
      </c>
      <c r="C39" s="9"/>
      <c r="D39" s="9"/>
      <c r="E39" s="22"/>
      <c r="F39" s="22"/>
      <c r="G39" s="22"/>
      <c r="H39" s="9"/>
      <c r="I39" s="8"/>
      <c r="J39" s="3"/>
    </row>
    <row r="40" spans="1:10" x14ac:dyDescent="0.25">
      <c r="A40" s="9"/>
      <c r="B40" s="9" t="s">
        <v>32</v>
      </c>
      <c r="C40" s="4"/>
      <c r="D40" s="13"/>
      <c r="E40" s="5"/>
      <c r="F40" s="5"/>
      <c r="G40" s="5"/>
      <c r="H40" s="4"/>
      <c r="I40" s="8"/>
      <c r="J40" s="3"/>
    </row>
    <row r="41" spans="1:10" x14ac:dyDescent="0.25">
      <c r="B41" s="18" t="s">
        <v>33</v>
      </c>
      <c r="C41" s="9"/>
      <c r="D41" s="28"/>
      <c r="E41" s="34">
        <f>'[1]Gen Fund'!H27</f>
        <v>2300735.83</v>
      </c>
      <c r="F41" s="34">
        <f>'[1]Gen Fund'!G27</f>
        <v>3065616</v>
      </c>
      <c r="G41" s="16">
        <f t="shared" ref="G41:G47" si="6">F41-E41</f>
        <v>764880.16999999993</v>
      </c>
      <c r="H41" s="13"/>
      <c r="I41" s="17">
        <f t="shared" ref="I41:I45" si="7">E41/F41</f>
        <v>0.75049707138793642</v>
      </c>
      <c r="J41" s="14"/>
    </row>
    <row r="42" spans="1:10" x14ac:dyDescent="0.25">
      <c r="B42" s="18" t="s">
        <v>34</v>
      </c>
      <c r="C42" s="9"/>
      <c r="D42" s="28"/>
      <c r="E42" s="34">
        <f>'[1]Gen Fund'!H28</f>
        <v>303230.78000000003</v>
      </c>
      <c r="F42" s="34">
        <f>'[1]Gen Fund'!G28</f>
        <v>423269</v>
      </c>
      <c r="G42" s="16">
        <f t="shared" si="6"/>
        <v>120038.21999999997</v>
      </c>
      <c r="H42" s="13"/>
      <c r="I42" s="17">
        <f t="shared" si="7"/>
        <v>0.71640205165036897</v>
      </c>
      <c r="J42" s="14"/>
    </row>
    <row r="43" spans="1:10" x14ac:dyDescent="0.25">
      <c r="B43" s="18" t="s">
        <v>35</v>
      </c>
      <c r="C43" s="15"/>
      <c r="D43" s="15"/>
      <c r="E43" s="34">
        <f>'[1]Gen Fund'!H29</f>
        <v>5349973.41</v>
      </c>
      <c r="F43" s="34">
        <f>'[1]Gen Fund'!G29</f>
        <v>8233532</v>
      </c>
      <c r="G43" s="16">
        <f t="shared" si="6"/>
        <v>2883558.59</v>
      </c>
      <c r="H43" s="33"/>
      <c r="I43" s="17">
        <f t="shared" si="7"/>
        <v>0.6497786624257974</v>
      </c>
      <c r="J43" s="3"/>
    </row>
    <row r="44" spans="1:10" x14ac:dyDescent="0.25">
      <c r="B44" s="18" t="s">
        <v>36</v>
      </c>
      <c r="C44" s="19"/>
      <c r="D44" s="19"/>
      <c r="E44" s="34">
        <f>'[1]Gen Fund'!H30</f>
        <v>4094438.64</v>
      </c>
      <c r="F44" s="34">
        <f>'[1]Gen Fund'!G30</f>
        <v>6092295</v>
      </c>
      <c r="G44" s="16">
        <f t="shared" si="6"/>
        <v>1997856.3599999999</v>
      </c>
      <c r="H44" s="19"/>
      <c r="I44" s="17">
        <f t="shared" si="7"/>
        <v>0.67206834862724152</v>
      </c>
      <c r="J44" s="3"/>
    </row>
    <row r="45" spans="1:10" x14ac:dyDescent="0.25">
      <c r="B45" s="18" t="s">
        <v>37</v>
      </c>
      <c r="C45" s="16"/>
      <c r="D45" s="16"/>
      <c r="E45" s="34">
        <f>'[1]Gen Fund'!H31</f>
        <v>2265374.94</v>
      </c>
      <c r="F45" s="34">
        <f>'[1]Gen Fund'!G31</f>
        <v>3420190</v>
      </c>
      <c r="G45" s="16">
        <f t="shared" si="6"/>
        <v>1154815.06</v>
      </c>
      <c r="H45" s="16"/>
      <c r="I45" s="17">
        <f t="shared" si="7"/>
        <v>0.66235353591467139</v>
      </c>
      <c r="J45" s="30"/>
    </row>
    <row r="46" spans="1:10" x14ac:dyDescent="0.25">
      <c r="B46" s="18" t="s">
        <v>29</v>
      </c>
      <c r="C46" s="16"/>
      <c r="D46" s="16"/>
      <c r="E46" s="34">
        <f>'[1]Gen Fund'!H32</f>
        <v>0</v>
      </c>
      <c r="F46" s="34">
        <f>'[1]Gen Fund'!G32</f>
        <v>0</v>
      </c>
      <c r="G46" s="16">
        <f t="shared" si="6"/>
        <v>0</v>
      </c>
      <c r="H46" s="16"/>
      <c r="I46" s="17">
        <v>0</v>
      </c>
      <c r="J46" s="3"/>
    </row>
    <row r="47" spans="1:10" x14ac:dyDescent="0.25">
      <c r="B47" s="18" t="s">
        <v>38</v>
      </c>
      <c r="C47" s="16"/>
      <c r="D47" s="16"/>
      <c r="E47" s="34">
        <f>'[1]Gen Fund'!H33</f>
        <v>404575.5</v>
      </c>
      <c r="F47" s="34">
        <f>'[1]Gen Fund'!G33</f>
        <v>809151</v>
      </c>
      <c r="G47" s="16">
        <f t="shared" si="6"/>
        <v>404575.5</v>
      </c>
      <c r="H47" s="16"/>
      <c r="I47" s="17">
        <f>E47/F47</f>
        <v>0.5</v>
      </c>
      <c r="J47" s="3"/>
    </row>
    <row r="48" spans="1:10" x14ac:dyDescent="0.25">
      <c r="C48" s="16"/>
      <c r="D48" s="16"/>
      <c r="E48" s="16"/>
      <c r="F48" s="16"/>
      <c r="G48" s="16"/>
      <c r="H48" s="16"/>
      <c r="I48" s="17"/>
      <c r="J48" s="3"/>
    </row>
    <row r="49" spans="2:10" x14ac:dyDescent="0.25">
      <c r="C49" s="16"/>
      <c r="D49" s="16"/>
      <c r="E49" s="16"/>
      <c r="F49" s="16"/>
      <c r="G49" s="16"/>
      <c r="H49" s="16"/>
      <c r="I49" s="17"/>
      <c r="J49" s="3"/>
    </row>
    <row r="50" spans="2:10" ht="15.75" thickBot="1" x14ac:dyDescent="0.3">
      <c r="B50" s="35" t="s">
        <v>31</v>
      </c>
      <c r="C50" s="2"/>
      <c r="D50" s="16"/>
      <c r="E50" s="27">
        <f t="shared" ref="E50:G50" si="8">SUM(E41:E47)</f>
        <v>14718329.1</v>
      </c>
      <c r="F50" s="27">
        <f t="shared" si="8"/>
        <v>22044053</v>
      </c>
      <c r="G50" s="27">
        <f t="shared" si="8"/>
        <v>7325723.9000000004</v>
      </c>
      <c r="H50" s="16"/>
      <c r="I50" s="17"/>
      <c r="J50" s="20"/>
    </row>
    <row r="51" spans="2:10" x14ac:dyDescent="0.25">
      <c r="C51" s="16"/>
      <c r="D51" s="16"/>
      <c r="E51" s="16"/>
      <c r="F51" s="16"/>
      <c r="G51" s="16"/>
      <c r="H51" s="16"/>
      <c r="I51" s="17"/>
      <c r="J51" s="3"/>
    </row>
    <row r="52" spans="2:10" x14ac:dyDescent="0.25">
      <c r="C52" s="16"/>
      <c r="D52" s="16"/>
      <c r="E52" s="16"/>
      <c r="F52" s="16"/>
      <c r="G52" s="16"/>
      <c r="H52" s="16"/>
      <c r="I52" s="17"/>
      <c r="J52" s="20"/>
    </row>
    <row r="53" spans="2:10" ht="15.75" thickBot="1" x14ac:dyDescent="0.3">
      <c r="B53" s="35" t="s">
        <v>39</v>
      </c>
      <c r="C53" s="2"/>
      <c r="D53" s="16"/>
      <c r="E53" s="36">
        <f t="shared" ref="E53:G53" si="9">E21-E37</f>
        <v>-476739.38999999873</v>
      </c>
      <c r="F53" s="36">
        <f t="shared" si="9"/>
        <v>-549882</v>
      </c>
      <c r="G53" s="36">
        <f t="shared" si="9"/>
        <v>-73142.610000003129</v>
      </c>
      <c r="H53" s="16"/>
      <c r="I53" s="17"/>
      <c r="J53" s="3"/>
    </row>
    <row r="54" spans="2:10" ht="15.75" thickTop="1" x14ac:dyDescent="0.25">
      <c r="B54" s="9"/>
      <c r="C54" s="22"/>
      <c r="D54" s="22"/>
      <c r="E54" s="22"/>
      <c r="F54" s="22"/>
      <c r="G54" s="22"/>
      <c r="H54" s="22"/>
      <c r="I54" s="8"/>
      <c r="J54" s="3"/>
    </row>
    <row r="55" spans="2:10" x14ac:dyDescent="0.25">
      <c r="B55" s="9"/>
      <c r="C55" s="22"/>
      <c r="D55" s="22"/>
      <c r="E55" s="11" t="s">
        <v>3</v>
      </c>
      <c r="F55" s="11" t="s">
        <v>4</v>
      </c>
      <c r="G55" s="5"/>
      <c r="H55" s="4"/>
      <c r="I55" s="12" t="s">
        <v>5</v>
      </c>
      <c r="J55" s="3"/>
    </row>
    <row r="56" spans="2:10" x14ac:dyDescent="0.25">
      <c r="C56" s="15"/>
      <c r="D56" s="15"/>
      <c r="E56" s="2"/>
      <c r="F56" s="2"/>
      <c r="G56" s="5" t="s">
        <v>6</v>
      </c>
      <c r="H56" s="13"/>
      <c r="I56" s="2"/>
      <c r="J56" s="3"/>
    </row>
    <row r="57" spans="2:10" x14ac:dyDescent="0.25">
      <c r="B57" s="9" t="s">
        <v>40</v>
      </c>
      <c r="C57" s="15"/>
      <c r="D57" s="15"/>
      <c r="E57" s="16"/>
      <c r="F57" s="16"/>
      <c r="G57" s="24"/>
      <c r="H57" s="33"/>
      <c r="I57" s="17"/>
      <c r="J57" s="3"/>
    </row>
    <row r="58" spans="2:10" x14ac:dyDescent="0.25">
      <c r="B58" s="18" t="s">
        <v>41</v>
      </c>
      <c r="C58" s="15"/>
      <c r="D58" s="15"/>
      <c r="E58" s="16">
        <f>'[1]Employee Health Fund'!E14</f>
        <v>1204572.4099999999</v>
      </c>
      <c r="F58" s="16">
        <f>'[1]Employee Health Fund'!C14</f>
        <v>2200000</v>
      </c>
      <c r="G58" s="16">
        <f t="shared" ref="G58:G59" si="10">F58-E58</f>
        <v>995427.59000000008</v>
      </c>
      <c r="H58" s="33"/>
      <c r="I58" s="17">
        <f t="shared" ref="I58:I59" si="11">E58/F58</f>
        <v>0.54753291363636358</v>
      </c>
      <c r="J58" s="3"/>
    </row>
    <row r="59" spans="2:10" x14ac:dyDescent="0.25">
      <c r="B59" s="18" t="s">
        <v>42</v>
      </c>
      <c r="C59" s="15"/>
      <c r="D59" s="15"/>
      <c r="E59" s="16">
        <f>'[1]Employee Health Fund'!E25</f>
        <v>1289551.04</v>
      </c>
      <c r="F59" s="16">
        <f>'[1]Employee Health Fund'!C25</f>
        <v>2200000</v>
      </c>
      <c r="G59" s="16">
        <f t="shared" si="10"/>
        <v>910448.96</v>
      </c>
      <c r="H59" s="33"/>
      <c r="I59" s="17">
        <f t="shared" si="11"/>
        <v>0.58615956363636368</v>
      </c>
      <c r="J59" s="3"/>
    </row>
    <row r="60" spans="2:10" x14ac:dyDescent="0.25">
      <c r="C60" s="15"/>
      <c r="D60" s="15"/>
      <c r="E60" s="16"/>
      <c r="F60" s="16"/>
      <c r="G60" s="16"/>
      <c r="H60" s="33"/>
      <c r="I60" s="17"/>
      <c r="J60" s="3"/>
    </row>
    <row r="61" spans="2:10" ht="15.75" thickBot="1" x14ac:dyDescent="0.3">
      <c r="B61" s="35" t="s">
        <v>39</v>
      </c>
      <c r="C61" s="2"/>
      <c r="D61" s="15"/>
      <c r="E61" s="36">
        <f t="shared" ref="E61:G61" si="12">E58-E59</f>
        <v>-84978.630000000121</v>
      </c>
      <c r="F61" s="36">
        <f t="shared" si="12"/>
        <v>0</v>
      </c>
      <c r="G61" s="36">
        <f t="shared" si="12"/>
        <v>84978.630000000121</v>
      </c>
      <c r="H61" s="33"/>
      <c r="I61" s="17"/>
      <c r="J61" s="3"/>
    </row>
    <row r="62" spans="2:10" ht="15.75" thickTop="1" x14ac:dyDescent="0.25">
      <c r="C62" s="15"/>
      <c r="D62" s="15"/>
      <c r="E62" s="11"/>
      <c r="F62" s="11"/>
      <c r="G62" s="5"/>
      <c r="H62" s="4"/>
      <c r="I62" s="12"/>
      <c r="J62" s="3"/>
    </row>
    <row r="63" spans="2:10" x14ac:dyDescent="0.25">
      <c r="C63" s="15"/>
      <c r="D63" s="15"/>
      <c r="E63" s="2"/>
      <c r="F63" s="2"/>
      <c r="G63" s="5"/>
      <c r="H63" s="13"/>
      <c r="I63" s="2"/>
      <c r="J63" s="3"/>
    </row>
    <row r="64" spans="2:10" x14ac:dyDescent="0.25">
      <c r="B64" s="9" t="s">
        <v>43</v>
      </c>
      <c r="C64" s="15"/>
      <c r="D64" s="15"/>
      <c r="E64" s="16"/>
      <c r="F64" s="16"/>
      <c r="G64" s="24"/>
      <c r="H64" s="33"/>
      <c r="I64" s="17"/>
      <c r="J64" s="3"/>
    </row>
    <row r="65" spans="2:10" x14ac:dyDescent="0.25">
      <c r="B65" s="18" t="s">
        <v>44</v>
      </c>
      <c r="C65" s="15"/>
      <c r="D65" s="15"/>
      <c r="E65" s="16">
        <f>'[1]Capital Assets Fund'!E15</f>
        <v>2462902.11</v>
      </c>
      <c r="F65" s="16">
        <f>'[1]Capital Assets Fund'!C15</f>
        <v>5532373</v>
      </c>
      <c r="G65" s="16">
        <f t="shared" ref="G65:G66" si="13">F65-E65</f>
        <v>3069470.89</v>
      </c>
      <c r="H65" s="33"/>
      <c r="I65" s="17">
        <f t="shared" ref="I65:I66" si="14">E65/F65</f>
        <v>0.44518005383946452</v>
      </c>
      <c r="J65" s="3"/>
    </row>
    <row r="66" spans="2:10" x14ac:dyDescent="0.25">
      <c r="B66" s="18" t="s">
        <v>45</v>
      </c>
      <c r="C66" s="15"/>
      <c r="D66" s="15"/>
      <c r="E66" s="16">
        <f>'[1]Capital Assets Fund'!E27</f>
        <v>1186209.6399999999</v>
      </c>
      <c r="F66" s="16">
        <f>'[1]Capital Assets Fund'!C27</f>
        <v>6365120</v>
      </c>
      <c r="G66" s="16">
        <f t="shared" si="13"/>
        <v>5178910.3600000003</v>
      </c>
      <c r="H66" s="33"/>
      <c r="I66" s="17">
        <f t="shared" si="14"/>
        <v>0.18636092328188628</v>
      </c>
      <c r="J66" s="3"/>
    </row>
    <row r="67" spans="2:10" x14ac:dyDescent="0.25">
      <c r="C67" s="15"/>
      <c r="D67" s="15"/>
      <c r="E67" s="16"/>
      <c r="F67" s="16"/>
      <c r="G67" s="24"/>
      <c r="H67" s="33"/>
      <c r="I67" s="17"/>
      <c r="J67" s="3"/>
    </row>
    <row r="68" spans="2:10" ht="15.75" thickBot="1" x14ac:dyDescent="0.3">
      <c r="B68" s="35" t="s">
        <v>39</v>
      </c>
      <c r="C68" s="2"/>
      <c r="D68" s="15"/>
      <c r="E68" s="36">
        <f t="shared" ref="E68:G68" si="15">E65-E66</f>
        <v>1276692.47</v>
      </c>
      <c r="F68" s="36">
        <f t="shared" si="15"/>
        <v>-832747</v>
      </c>
      <c r="G68" s="36">
        <f t="shared" si="15"/>
        <v>-2109439.4700000002</v>
      </c>
      <c r="H68" s="33"/>
      <c r="I68" s="17"/>
      <c r="J68" s="3"/>
    </row>
    <row r="69" spans="2:10" ht="15.75" thickTop="1" x14ac:dyDescent="0.25">
      <c r="C69" s="15"/>
      <c r="D69" s="15"/>
      <c r="E69" s="16"/>
      <c r="F69" s="16"/>
      <c r="G69" s="24"/>
      <c r="H69" s="33"/>
      <c r="I69" s="17"/>
      <c r="J69" s="3"/>
    </row>
    <row r="70" spans="2:10" x14ac:dyDescent="0.25">
      <c r="C70" s="15"/>
      <c r="D70" s="15"/>
      <c r="E70" s="16"/>
      <c r="F70" s="16"/>
      <c r="G70" s="24"/>
      <c r="H70" s="33"/>
      <c r="I70" s="17"/>
      <c r="J70" s="3"/>
    </row>
    <row r="71" spans="2:10" x14ac:dyDescent="0.25">
      <c r="B71" s="9" t="s">
        <v>46</v>
      </c>
      <c r="C71" s="15"/>
      <c r="D71" s="15"/>
      <c r="E71" s="16"/>
      <c r="F71" s="16"/>
      <c r="G71" s="24"/>
      <c r="H71" s="33"/>
      <c r="I71" s="17"/>
      <c r="J71" s="3"/>
    </row>
    <row r="72" spans="2:10" x14ac:dyDescent="0.25">
      <c r="B72" s="18" t="s">
        <v>47</v>
      </c>
      <c r="C72" s="15"/>
      <c r="D72" s="15"/>
      <c r="E72" s="16">
        <f>'[1]Fund Balance'!F14</f>
        <v>35445.93</v>
      </c>
      <c r="F72" s="16">
        <v>2000</v>
      </c>
      <c r="G72" s="16">
        <f t="shared" ref="G72:G73" si="16">F72-E72</f>
        <v>-33445.93</v>
      </c>
      <c r="H72" s="33"/>
      <c r="I72" s="17">
        <f t="shared" ref="I72:I73" si="17">E72/F72</f>
        <v>17.722964999999999</v>
      </c>
      <c r="J72" s="3"/>
    </row>
    <row r="73" spans="2:10" x14ac:dyDescent="0.25">
      <c r="B73" s="18" t="s">
        <v>48</v>
      </c>
      <c r="C73" s="15"/>
      <c r="D73" s="15"/>
      <c r="E73" s="16">
        <f>'[1]Fund Balance'!F20</f>
        <v>71124.899999999994</v>
      </c>
      <c r="F73" s="16">
        <v>80000</v>
      </c>
      <c r="G73" s="16">
        <f t="shared" si="16"/>
        <v>8875.1000000000058</v>
      </c>
      <c r="H73" s="33"/>
      <c r="I73" s="17">
        <f t="shared" si="17"/>
        <v>0.88906124999999991</v>
      </c>
      <c r="J73" s="3"/>
    </row>
    <row r="74" spans="2:10" x14ac:dyDescent="0.25">
      <c r="C74" s="15"/>
      <c r="D74" s="15"/>
      <c r="E74" s="16"/>
      <c r="F74" s="16"/>
      <c r="G74" s="24"/>
      <c r="H74" s="33"/>
      <c r="I74" s="17"/>
      <c r="J74" s="3"/>
    </row>
    <row r="75" spans="2:10" ht="15.75" thickBot="1" x14ac:dyDescent="0.3">
      <c r="B75" s="35" t="s">
        <v>39</v>
      </c>
      <c r="C75" s="2"/>
      <c r="D75" s="15"/>
      <c r="E75" s="36">
        <f t="shared" ref="E75:G75" si="18">E72-E73</f>
        <v>-35678.969999999994</v>
      </c>
      <c r="F75" s="36">
        <f t="shared" si="18"/>
        <v>-78000</v>
      </c>
      <c r="G75" s="36">
        <f t="shared" si="18"/>
        <v>-42321.030000000006</v>
      </c>
      <c r="H75" s="33"/>
      <c r="I75" s="17"/>
      <c r="J75" s="3"/>
    </row>
    <row r="76" spans="2:10" ht="15.75" thickTop="1" x14ac:dyDescent="0.25">
      <c r="C76" s="15"/>
      <c r="D76" s="15"/>
      <c r="E76" s="16"/>
      <c r="F76" s="16"/>
      <c r="G76" s="24"/>
      <c r="H76" s="33"/>
      <c r="I76" s="17"/>
      <c r="J76" s="3"/>
    </row>
    <row r="77" spans="2:10" x14ac:dyDescent="0.25">
      <c r="C77" s="15"/>
      <c r="D77" s="15"/>
      <c r="E77" s="16"/>
      <c r="F77" s="16"/>
      <c r="G77" s="24"/>
      <c r="H77" s="33"/>
      <c r="I77" s="17"/>
      <c r="J77" s="3"/>
    </row>
    <row r="78" spans="2:10" x14ac:dyDescent="0.25">
      <c r="B78" s="9" t="s">
        <v>49</v>
      </c>
      <c r="C78" s="15"/>
      <c r="D78" s="15"/>
      <c r="E78" s="16"/>
      <c r="F78" s="16"/>
      <c r="G78" s="24"/>
      <c r="H78" s="33"/>
      <c r="I78" s="17"/>
      <c r="J78" s="3"/>
    </row>
    <row r="79" spans="2:10" x14ac:dyDescent="0.25">
      <c r="B79" s="18" t="s">
        <v>50</v>
      </c>
      <c r="C79" s="15"/>
      <c r="D79" s="15"/>
      <c r="E79" s="16">
        <f>'[1]Park Fund'!E16</f>
        <v>1191363.8500000001</v>
      </c>
      <c r="F79" s="16">
        <f>'[1]Park Fund'!C16</f>
        <v>1309151</v>
      </c>
      <c r="G79" s="16">
        <f t="shared" ref="G79:G80" si="19">F79-E79</f>
        <v>117787.14999999991</v>
      </c>
      <c r="H79" s="33"/>
      <c r="I79" s="17">
        <f t="shared" ref="I79:I80" si="20">E79/F79</f>
        <v>0.91002783483341498</v>
      </c>
      <c r="J79" s="3"/>
    </row>
    <row r="80" spans="2:10" x14ac:dyDescent="0.25">
      <c r="B80" s="18" t="s">
        <v>51</v>
      </c>
      <c r="C80" s="15"/>
      <c r="D80" s="15"/>
      <c r="E80" s="16">
        <f>'[1]Park Fund'!E24</f>
        <v>902575.48</v>
      </c>
      <c r="F80" s="16">
        <f>'[1]Park Fund'!C24</f>
        <v>2146000</v>
      </c>
      <c r="G80" s="16">
        <f t="shared" si="19"/>
        <v>1243424.52</v>
      </c>
      <c r="H80" s="33"/>
      <c r="I80" s="17">
        <f t="shared" si="20"/>
        <v>0.42058503261882574</v>
      </c>
      <c r="J80" s="3"/>
    </row>
    <row r="81" spans="2:10" x14ac:dyDescent="0.25">
      <c r="C81" s="15"/>
      <c r="D81" s="15"/>
      <c r="E81" s="16"/>
      <c r="F81" s="16"/>
      <c r="G81" s="24"/>
      <c r="H81" s="33"/>
      <c r="I81" s="17"/>
      <c r="J81" s="3"/>
    </row>
    <row r="82" spans="2:10" ht="15.75" thickBot="1" x14ac:dyDescent="0.3">
      <c r="B82" s="35" t="s">
        <v>39</v>
      </c>
      <c r="C82" s="2"/>
      <c r="D82" s="15"/>
      <c r="E82" s="36">
        <f t="shared" ref="E82:G82" si="21">E79-E80</f>
        <v>288788.37000000011</v>
      </c>
      <c r="F82" s="36">
        <f t="shared" si="21"/>
        <v>-836849</v>
      </c>
      <c r="G82" s="36">
        <f t="shared" si="21"/>
        <v>-1125637.3700000001</v>
      </c>
      <c r="H82" s="33"/>
      <c r="I82" s="17"/>
      <c r="J82" s="3"/>
    </row>
    <row r="83" spans="2:10" ht="15.75" thickTop="1" x14ac:dyDescent="0.25">
      <c r="C83" s="15"/>
      <c r="D83" s="15"/>
      <c r="E83" s="16"/>
      <c r="F83" s="16"/>
      <c r="G83" s="24"/>
      <c r="H83" s="33"/>
      <c r="I83" s="17"/>
      <c r="J83" s="3"/>
    </row>
    <row r="84" spans="2:10" x14ac:dyDescent="0.25">
      <c r="C84" s="15"/>
      <c r="D84" s="15"/>
      <c r="E84" s="16"/>
      <c r="F84" s="16"/>
      <c r="G84" s="24"/>
      <c r="H84" s="33"/>
      <c r="I84" s="17"/>
      <c r="J84" s="3"/>
    </row>
    <row r="85" spans="2:10" x14ac:dyDescent="0.25">
      <c r="B85" s="9" t="s">
        <v>52</v>
      </c>
      <c r="C85" s="15"/>
      <c r="D85" s="15"/>
      <c r="E85" s="16"/>
      <c r="F85" s="16"/>
      <c r="G85" s="24"/>
      <c r="H85" s="33"/>
      <c r="I85" s="17"/>
      <c r="J85" s="3"/>
    </row>
    <row r="86" spans="2:10" x14ac:dyDescent="0.25">
      <c r="B86" s="18" t="s">
        <v>53</v>
      </c>
      <c r="C86" s="15"/>
      <c r="D86" s="15"/>
      <c r="E86" s="16">
        <f>'[1]Fund Balance'!H14</f>
        <v>199967.11</v>
      </c>
      <c r="F86" s="16">
        <v>397517</v>
      </c>
      <c r="G86" s="16">
        <f t="shared" ref="G86:G87" si="22">F86-E86</f>
        <v>197549.89</v>
      </c>
      <c r="H86" s="33"/>
      <c r="I86" s="17">
        <f t="shared" ref="I86:I87" si="23">E86/F86</f>
        <v>0.50304039827227509</v>
      </c>
      <c r="J86" s="3"/>
    </row>
    <row r="87" spans="2:10" x14ac:dyDescent="0.25">
      <c r="B87" s="18" t="s">
        <v>54</v>
      </c>
      <c r="C87" s="15"/>
      <c r="D87" s="15"/>
      <c r="E87" s="16">
        <f>'[1]Fund Balance'!H20</f>
        <v>399934.21</v>
      </c>
      <c r="F87" s="16">
        <v>397517</v>
      </c>
      <c r="G87" s="16">
        <f t="shared" si="22"/>
        <v>-2417.210000000021</v>
      </c>
      <c r="H87" s="33"/>
      <c r="I87" s="17">
        <f t="shared" si="23"/>
        <v>1.0060807713883935</v>
      </c>
      <c r="J87" s="3"/>
    </row>
    <row r="88" spans="2:10" x14ac:dyDescent="0.25">
      <c r="C88" s="15"/>
      <c r="D88" s="15"/>
      <c r="E88" s="16"/>
      <c r="F88" s="16"/>
      <c r="G88" s="24"/>
      <c r="H88" s="33"/>
      <c r="I88" s="17"/>
      <c r="J88" s="3"/>
    </row>
    <row r="89" spans="2:10" ht="15.75" thickBot="1" x14ac:dyDescent="0.3">
      <c r="B89" s="35" t="s">
        <v>39</v>
      </c>
      <c r="C89" s="2"/>
      <c r="D89" s="15"/>
      <c r="E89" s="36">
        <f t="shared" ref="E89:G89" si="24">E86-E87</f>
        <v>-199967.10000000003</v>
      </c>
      <c r="F89" s="36">
        <f t="shared" si="24"/>
        <v>0</v>
      </c>
      <c r="G89" s="36">
        <f t="shared" si="24"/>
        <v>199967.10000000003</v>
      </c>
      <c r="H89" s="33"/>
      <c r="I89" s="17"/>
      <c r="J89" s="3"/>
    </row>
    <row r="90" spans="2:10" ht="15.75" thickTop="1" x14ac:dyDescent="0.25">
      <c r="C90" s="15"/>
      <c r="D90" s="15"/>
      <c r="E90" s="16"/>
      <c r="F90" s="16"/>
      <c r="G90" s="24"/>
      <c r="H90" s="33"/>
      <c r="I90" s="17"/>
      <c r="J90" s="3"/>
    </row>
    <row r="91" spans="2:10" x14ac:dyDescent="0.25">
      <c r="C91" s="15"/>
      <c r="D91" s="15"/>
      <c r="E91" s="16"/>
      <c r="F91" s="16"/>
      <c r="G91" s="24"/>
      <c r="H91" s="33"/>
      <c r="I91" s="17"/>
      <c r="J91" s="3"/>
    </row>
    <row r="92" spans="2:10" x14ac:dyDescent="0.25">
      <c r="C92" s="15"/>
      <c r="D92" s="15"/>
      <c r="E92" s="16"/>
      <c r="F92" s="16"/>
      <c r="G92" s="24"/>
      <c r="H92" s="33"/>
      <c r="I92" s="17"/>
      <c r="J92" s="3"/>
    </row>
    <row r="93" spans="2:10" x14ac:dyDescent="0.25">
      <c r="C93" s="15"/>
      <c r="D93" s="15"/>
      <c r="E93" s="16"/>
      <c r="F93" s="16"/>
      <c r="G93" s="24"/>
      <c r="H93" s="33"/>
      <c r="I93" s="17"/>
      <c r="J93" s="3"/>
    </row>
    <row r="94" spans="2:10" x14ac:dyDescent="0.25">
      <c r="C94" s="15"/>
      <c r="D94" s="15"/>
      <c r="E94" s="16"/>
      <c r="F94" s="16"/>
      <c r="G94" s="24"/>
      <c r="H94" s="33"/>
      <c r="I94" s="17"/>
      <c r="J94" s="3"/>
    </row>
    <row r="95" spans="2:10" x14ac:dyDescent="0.25">
      <c r="C95" s="15"/>
      <c r="D95" s="15"/>
      <c r="E95" s="16"/>
      <c r="F95" s="16"/>
      <c r="G95" s="24"/>
      <c r="H95" s="33"/>
      <c r="I95" s="17"/>
      <c r="J95" s="3"/>
    </row>
    <row r="96" spans="2:10" x14ac:dyDescent="0.25">
      <c r="C96" s="15"/>
      <c r="D96" s="15"/>
      <c r="E96" s="16"/>
      <c r="F96" s="16"/>
      <c r="G96" s="24"/>
      <c r="H96" s="33"/>
      <c r="I96" s="17"/>
      <c r="J96" s="3"/>
    </row>
    <row r="97" spans="3:10" x14ac:dyDescent="0.25">
      <c r="C97" s="15"/>
      <c r="D97" s="15"/>
      <c r="E97" s="16"/>
      <c r="F97" s="16"/>
      <c r="G97" s="24"/>
      <c r="H97" s="33"/>
      <c r="I97" s="17"/>
      <c r="J97" s="3"/>
    </row>
    <row r="98" spans="3:10" x14ac:dyDescent="0.25">
      <c r="C98" s="15"/>
      <c r="D98" s="15"/>
      <c r="E98" s="16"/>
      <c r="F98" s="16"/>
      <c r="G98" s="24"/>
      <c r="H98" s="33"/>
      <c r="I98" s="17"/>
      <c r="J98" s="3"/>
    </row>
    <row r="99" spans="3:10" x14ac:dyDescent="0.25">
      <c r="C99" s="15"/>
      <c r="D99" s="15"/>
      <c r="E99" s="16"/>
      <c r="F99" s="16"/>
      <c r="G99" s="24"/>
      <c r="H99" s="33"/>
      <c r="I99" s="17"/>
      <c r="J99" s="3"/>
    </row>
    <row r="100" spans="3:10" x14ac:dyDescent="0.25">
      <c r="C100" s="15"/>
      <c r="D100" s="15"/>
      <c r="E100" s="16"/>
      <c r="F100" s="16"/>
      <c r="G100" s="24"/>
      <c r="H100" s="33"/>
      <c r="I100" s="17"/>
      <c r="J100" s="3"/>
    </row>
    <row r="101" spans="3:10" x14ac:dyDescent="0.25">
      <c r="C101" s="15"/>
      <c r="D101" s="15"/>
      <c r="E101" s="16"/>
      <c r="F101" s="16"/>
      <c r="G101" s="24"/>
      <c r="H101" s="33"/>
      <c r="I101" s="17"/>
      <c r="J101" s="3"/>
    </row>
    <row r="102" spans="3:10" x14ac:dyDescent="0.25">
      <c r="C102" s="15"/>
      <c r="D102" s="15"/>
      <c r="E102" s="16"/>
      <c r="F102" s="16"/>
      <c r="G102" s="24"/>
      <c r="H102" s="33"/>
      <c r="I102" s="17"/>
      <c r="J102" s="3"/>
    </row>
    <row r="103" spans="3:10" x14ac:dyDescent="0.25">
      <c r="C103" s="15"/>
      <c r="D103" s="15"/>
      <c r="E103" s="16"/>
      <c r="F103" s="16"/>
      <c r="G103" s="24"/>
      <c r="H103" s="33"/>
      <c r="I103" s="17"/>
      <c r="J103" s="3"/>
    </row>
    <row r="104" spans="3:10" x14ac:dyDescent="0.25">
      <c r="C104" s="15"/>
      <c r="D104" s="15"/>
      <c r="E104" s="16"/>
      <c r="F104" s="16"/>
      <c r="G104" s="24"/>
      <c r="H104" s="33"/>
      <c r="I104" s="17"/>
      <c r="J104" s="3"/>
    </row>
    <row r="105" spans="3:10" x14ac:dyDescent="0.25">
      <c r="C105" s="15"/>
      <c r="D105" s="15"/>
      <c r="E105" s="16"/>
      <c r="F105" s="16"/>
      <c r="G105" s="24"/>
      <c r="H105" s="33"/>
      <c r="I105" s="17"/>
      <c r="J105" s="3"/>
    </row>
    <row r="106" spans="3:10" x14ac:dyDescent="0.25">
      <c r="C106" s="15"/>
      <c r="D106" s="15"/>
      <c r="E106" s="16"/>
      <c r="F106" s="16"/>
      <c r="G106" s="24"/>
      <c r="H106" s="33"/>
      <c r="I106" s="17"/>
      <c r="J106" s="3"/>
    </row>
    <row r="107" spans="3:10" x14ac:dyDescent="0.25">
      <c r="C107" s="15"/>
      <c r="D107" s="15"/>
      <c r="E107" s="16"/>
      <c r="F107" s="16"/>
      <c r="G107" s="24"/>
      <c r="H107" s="33"/>
      <c r="I107" s="17"/>
      <c r="J107" s="3"/>
    </row>
    <row r="108" spans="3:10" x14ac:dyDescent="0.25">
      <c r="C108" s="15"/>
      <c r="D108" s="15"/>
      <c r="E108" s="16"/>
      <c r="F108" s="16"/>
      <c r="G108" s="24"/>
      <c r="H108" s="33"/>
      <c r="I108" s="17"/>
      <c r="J108" s="3"/>
    </row>
    <row r="109" spans="3:10" x14ac:dyDescent="0.25">
      <c r="C109" s="15"/>
      <c r="D109" s="15"/>
      <c r="E109" s="16"/>
      <c r="F109" s="16"/>
      <c r="G109" s="24"/>
      <c r="H109" s="33"/>
      <c r="I109" s="17"/>
      <c r="J109" s="3"/>
    </row>
    <row r="110" spans="3:10" x14ac:dyDescent="0.25">
      <c r="C110" s="15"/>
      <c r="D110" s="15"/>
      <c r="E110" s="16"/>
      <c r="F110" s="16"/>
      <c r="G110" s="24"/>
      <c r="H110" s="33"/>
      <c r="I110" s="17"/>
      <c r="J110" s="3"/>
    </row>
    <row r="111" spans="3:10" x14ac:dyDescent="0.25">
      <c r="C111" s="15"/>
      <c r="D111" s="15"/>
      <c r="E111" s="16"/>
      <c r="F111" s="16"/>
      <c r="G111" s="24"/>
      <c r="H111" s="33"/>
      <c r="I111" s="17"/>
      <c r="J111" s="3"/>
    </row>
    <row r="112" spans="3:10" x14ac:dyDescent="0.25">
      <c r="C112" s="15"/>
      <c r="D112" s="15"/>
      <c r="E112" s="16"/>
      <c r="F112" s="16"/>
      <c r="G112" s="24"/>
      <c r="H112" s="33"/>
      <c r="I112" s="17"/>
      <c r="J112" s="3"/>
    </row>
    <row r="113" spans="3:10" x14ac:dyDescent="0.25">
      <c r="C113" s="15"/>
      <c r="D113" s="15"/>
      <c r="E113" s="16"/>
      <c r="F113" s="16"/>
      <c r="G113" s="24"/>
      <c r="H113" s="33"/>
      <c r="I113" s="17"/>
      <c r="J113" s="3"/>
    </row>
    <row r="114" spans="3:10" x14ac:dyDescent="0.25">
      <c r="C114" s="15"/>
      <c r="D114" s="15"/>
      <c r="E114" s="16"/>
      <c r="F114" s="16"/>
      <c r="G114" s="24"/>
      <c r="H114" s="33"/>
      <c r="I114" s="17"/>
      <c r="J114" s="3"/>
    </row>
    <row r="115" spans="3:10" x14ac:dyDescent="0.25">
      <c r="C115" s="15"/>
      <c r="D115" s="15"/>
      <c r="E115" s="16"/>
      <c r="F115" s="16"/>
      <c r="G115" s="24"/>
      <c r="H115" s="33"/>
      <c r="I115" s="17"/>
      <c r="J115" s="3"/>
    </row>
    <row r="116" spans="3:10" x14ac:dyDescent="0.25">
      <c r="C116" s="15"/>
      <c r="D116" s="15"/>
      <c r="E116" s="16"/>
      <c r="F116" s="16"/>
      <c r="G116" s="24"/>
      <c r="H116" s="33"/>
      <c r="I116" s="17"/>
      <c r="J116" s="3"/>
    </row>
    <row r="117" spans="3:10" x14ac:dyDescent="0.25">
      <c r="C117" s="15"/>
      <c r="D117" s="15"/>
      <c r="E117" s="16"/>
      <c r="F117" s="16"/>
      <c r="G117" s="24"/>
      <c r="H117" s="33"/>
      <c r="I117" s="17"/>
      <c r="J117" s="3"/>
    </row>
    <row r="118" spans="3:10" x14ac:dyDescent="0.25">
      <c r="C118" s="15"/>
      <c r="D118" s="15"/>
      <c r="E118" s="16"/>
      <c r="F118" s="16"/>
      <c r="G118" s="24"/>
      <c r="H118" s="33"/>
      <c r="I118" s="17"/>
      <c r="J118" s="3"/>
    </row>
    <row r="119" spans="3:10" x14ac:dyDescent="0.25">
      <c r="C119" s="15"/>
      <c r="D119" s="15"/>
      <c r="E119" s="16"/>
      <c r="F119" s="16"/>
      <c r="G119" s="24"/>
      <c r="H119" s="33"/>
      <c r="I119" s="17"/>
      <c r="J119" s="3"/>
    </row>
    <row r="120" spans="3:10" x14ac:dyDescent="0.25">
      <c r="C120" s="15"/>
      <c r="D120" s="15"/>
      <c r="E120" s="16"/>
      <c r="F120" s="16"/>
      <c r="G120" s="24"/>
      <c r="H120" s="33"/>
      <c r="I120" s="17"/>
      <c r="J120" s="3"/>
    </row>
    <row r="121" spans="3:10" x14ac:dyDescent="0.25">
      <c r="C121" s="15"/>
      <c r="D121" s="15"/>
      <c r="E121" s="16"/>
      <c r="F121" s="16"/>
      <c r="G121" s="24"/>
      <c r="H121" s="33"/>
      <c r="I121" s="17"/>
      <c r="J121" s="3"/>
    </row>
    <row r="122" spans="3:10" x14ac:dyDescent="0.25">
      <c r="C122" s="15"/>
      <c r="D122" s="15"/>
      <c r="E122" s="16"/>
      <c r="F122" s="16"/>
      <c r="G122" s="24"/>
      <c r="H122" s="33"/>
      <c r="I122" s="17"/>
      <c r="J122" s="3"/>
    </row>
    <row r="123" spans="3:10" x14ac:dyDescent="0.25">
      <c r="C123" s="15"/>
      <c r="D123" s="15"/>
      <c r="E123" s="16"/>
      <c r="F123" s="16"/>
      <c r="G123" s="24"/>
      <c r="H123" s="33"/>
      <c r="I123" s="17"/>
      <c r="J123" s="3"/>
    </row>
    <row r="124" spans="3:10" x14ac:dyDescent="0.25">
      <c r="C124" s="15"/>
      <c r="D124" s="15"/>
      <c r="E124" s="16"/>
      <c r="F124" s="16"/>
      <c r="G124" s="24"/>
      <c r="H124" s="33"/>
      <c r="I124" s="17"/>
      <c r="J124" s="3"/>
    </row>
    <row r="125" spans="3:10" x14ac:dyDescent="0.25">
      <c r="C125" s="15"/>
      <c r="D125" s="15"/>
      <c r="E125" s="16"/>
      <c r="F125" s="16"/>
      <c r="G125" s="24"/>
      <c r="H125" s="33"/>
      <c r="I125" s="17"/>
      <c r="J125" s="3"/>
    </row>
    <row r="126" spans="3:10" x14ac:dyDescent="0.25">
      <c r="C126" s="15"/>
      <c r="D126" s="15"/>
      <c r="E126" s="16"/>
      <c r="F126" s="16"/>
      <c r="G126" s="24"/>
      <c r="H126" s="33"/>
      <c r="I126" s="17"/>
      <c r="J126" s="3"/>
    </row>
    <row r="127" spans="3:10" x14ac:dyDescent="0.25">
      <c r="C127" s="15"/>
      <c r="D127" s="15"/>
      <c r="E127" s="16"/>
      <c r="F127" s="16"/>
      <c r="G127" s="24"/>
      <c r="H127" s="33"/>
      <c r="I127" s="17"/>
      <c r="J127" s="3"/>
    </row>
    <row r="128" spans="3:10" x14ac:dyDescent="0.25">
      <c r="C128" s="15"/>
      <c r="D128" s="15"/>
      <c r="E128" s="16"/>
      <c r="F128" s="16"/>
      <c r="G128" s="24"/>
      <c r="H128" s="33"/>
      <c r="I128" s="17"/>
      <c r="J128" s="3"/>
    </row>
    <row r="129" spans="3:10" x14ac:dyDescent="0.25">
      <c r="C129" s="15"/>
      <c r="D129" s="15"/>
      <c r="E129" s="16"/>
      <c r="F129" s="16"/>
      <c r="G129" s="24"/>
      <c r="H129" s="33"/>
      <c r="I129" s="17"/>
      <c r="J129" s="3"/>
    </row>
    <row r="130" spans="3:10" x14ac:dyDescent="0.25">
      <c r="C130" s="15"/>
      <c r="D130" s="15"/>
      <c r="E130" s="16"/>
      <c r="F130" s="16"/>
      <c r="G130" s="24"/>
      <c r="H130" s="33"/>
      <c r="I130" s="17"/>
      <c r="J130" s="3"/>
    </row>
    <row r="131" spans="3:10" x14ac:dyDescent="0.25">
      <c r="C131" s="15"/>
      <c r="D131" s="15"/>
      <c r="E131" s="16"/>
      <c r="F131" s="16"/>
      <c r="G131" s="24"/>
      <c r="H131" s="33"/>
      <c r="I131" s="17"/>
      <c r="J131" s="3"/>
    </row>
    <row r="132" spans="3:10" x14ac:dyDescent="0.25">
      <c r="C132" s="15"/>
      <c r="D132" s="15"/>
      <c r="E132" s="16"/>
      <c r="F132" s="16"/>
      <c r="G132" s="24"/>
      <c r="H132" s="33"/>
      <c r="I132" s="17"/>
      <c r="J132" s="3"/>
    </row>
    <row r="133" spans="3:10" x14ac:dyDescent="0.25">
      <c r="C133" s="15"/>
      <c r="D133" s="15"/>
      <c r="E133" s="16"/>
      <c r="F133" s="16"/>
      <c r="G133" s="24"/>
      <c r="H133" s="33"/>
      <c r="I133" s="17"/>
      <c r="J133" s="3"/>
    </row>
    <row r="134" spans="3:10" x14ac:dyDescent="0.25">
      <c r="C134" s="15"/>
      <c r="D134" s="15"/>
      <c r="E134" s="16"/>
      <c r="F134" s="16"/>
      <c r="G134" s="24"/>
      <c r="H134" s="33"/>
      <c r="I134" s="17"/>
      <c r="J134" s="3"/>
    </row>
    <row r="135" spans="3:10" x14ac:dyDescent="0.25">
      <c r="C135" s="15"/>
      <c r="D135" s="15"/>
      <c r="E135" s="16"/>
      <c r="F135" s="16"/>
      <c r="G135" s="24"/>
      <c r="H135" s="33"/>
      <c r="I135" s="17"/>
      <c r="J135" s="3"/>
    </row>
    <row r="136" spans="3:10" x14ac:dyDescent="0.25">
      <c r="C136" s="15"/>
      <c r="D136" s="15"/>
      <c r="E136" s="16"/>
      <c r="F136" s="16"/>
      <c r="G136" s="24"/>
      <c r="H136" s="33"/>
      <c r="I136" s="17"/>
      <c r="J136" s="3"/>
    </row>
    <row r="137" spans="3:10" x14ac:dyDescent="0.25">
      <c r="C137" s="15"/>
      <c r="D137" s="15"/>
      <c r="E137" s="16"/>
      <c r="F137" s="16"/>
      <c r="G137" s="24"/>
      <c r="H137" s="33"/>
      <c r="I137" s="17"/>
      <c r="J137" s="3"/>
    </row>
    <row r="138" spans="3:10" x14ac:dyDescent="0.25">
      <c r="C138" s="15"/>
      <c r="D138" s="15"/>
      <c r="E138" s="16"/>
      <c r="F138" s="16"/>
      <c r="G138" s="24"/>
      <c r="H138" s="33"/>
      <c r="I138" s="17"/>
      <c r="J138" s="3"/>
    </row>
    <row r="139" spans="3:10" x14ac:dyDescent="0.25">
      <c r="C139" s="15"/>
      <c r="D139" s="15"/>
      <c r="E139" s="16"/>
      <c r="F139" s="16"/>
      <c r="G139" s="24"/>
      <c r="H139" s="33"/>
      <c r="I139" s="17"/>
      <c r="J139" s="3"/>
    </row>
    <row r="140" spans="3:10" x14ac:dyDescent="0.25">
      <c r="C140" s="15"/>
      <c r="D140" s="15"/>
      <c r="E140" s="16"/>
      <c r="F140" s="16"/>
      <c r="G140" s="24"/>
      <c r="H140" s="33"/>
      <c r="I140" s="17"/>
      <c r="J140" s="3"/>
    </row>
    <row r="141" spans="3:10" x14ac:dyDescent="0.25">
      <c r="C141" s="15"/>
      <c r="D141" s="15"/>
      <c r="E141" s="16"/>
      <c r="F141" s="16"/>
      <c r="G141" s="24"/>
      <c r="H141" s="33"/>
      <c r="I141" s="17"/>
      <c r="J141" s="3"/>
    </row>
    <row r="142" spans="3:10" x14ac:dyDescent="0.25">
      <c r="C142" s="15"/>
      <c r="D142" s="15"/>
      <c r="E142" s="16"/>
      <c r="F142" s="16"/>
      <c r="G142" s="24"/>
      <c r="H142" s="33"/>
      <c r="I142" s="17"/>
      <c r="J142" s="3"/>
    </row>
    <row r="143" spans="3:10" x14ac:dyDescent="0.25">
      <c r="C143" s="15"/>
      <c r="D143" s="15"/>
      <c r="E143" s="16"/>
      <c r="F143" s="16"/>
      <c r="G143" s="24"/>
      <c r="H143" s="33"/>
      <c r="I143" s="17"/>
      <c r="J143" s="3"/>
    </row>
    <row r="144" spans="3:10" x14ac:dyDescent="0.25">
      <c r="C144" s="15"/>
      <c r="D144" s="15"/>
      <c r="E144" s="16"/>
      <c r="F144" s="16"/>
      <c r="G144" s="24"/>
      <c r="H144" s="33"/>
      <c r="I144" s="17"/>
      <c r="J144" s="3"/>
    </row>
    <row r="145" spans="3:10" x14ac:dyDescent="0.25">
      <c r="C145" s="15"/>
      <c r="D145" s="15"/>
      <c r="E145" s="16"/>
      <c r="F145" s="16"/>
      <c r="G145" s="24"/>
      <c r="H145" s="33"/>
      <c r="I145" s="17"/>
      <c r="J145" s="3"/>
    </row>
    <row r="146" spans="3:10" x14ac:dyDescent="0.25">
      <c r="C146" s="15"/>
      <c r="D146" s="15"/>
      <c r="E146" s="16"/>
      <c r="F146" s="16"/>
      <c r="G146" s="24"/>
      <c r="H146" s="33"/>
      <c r="I146" s="17"/>
      <c r="J146" s="3"/>
    </row>
    <row r="147" spans="3:10" x14ac:dyDescent="0.25">
      <c r="C147" s="15"/>
      <c r="D147" s="15"/>
      <c r="E147" s="16"/>
      <c r="F147" s="16"/>
      <c r="G147" s="24"/>
      <c r="H147" s="33"/>
      <c r="I147" s="17"/>
      <c r="J147" s="3"/>
    </row>
    <row r="148" spans="3:10" x14ac:dyDescent="0.25">
      <c r="C148" s="15"/>
      <c r="D148" s="15"/>
      <c r="E148" s="16"/>
      <c r="F148" s="16"/>
      <c r="G148" s="24"/>
      <c r="H148" s="33"/>
      <c r="I148" s="17"/>
      <c r="J148" s="3"/>
    </row>
    <row r="149" spans="3:10" x14ac:dyDescent="0.25">
      <c r="C149" s="15"/>
      <c r="D149" s="15"/>
      <c r="E149" s="16"/>
      <c r="F149" s="16"/>
      <c r="G149" s="24"/>
      <c r="H149" s="33"/>
      <c r="I149" s="17"/>
      <c r="J149" s="3"/>
    </row>
    <row r="150" spans="3:10" x14ac:dyDescent="0.25">
      <c r="C150" s="15"/>
      <c r="D150" s="15"/>
      <c r="E150" s="16"/>
      <c r="F150" s="16"/>
      <c r="G150" s="24"/>
      <c r="H150" s="33"/>
      <c r="I150" s="17"/>
      <c r="J150" s="3"/>
    </row>
    <row r="151" spans="3:10" x14ac:dyDescent="0.25">
      <c r="C151" s="15"/>
      <c r="D151" s="15"/>
      <c r="E151" s="16"/>
      <c r="F151" s="16"/>
      <c r="G151" s="24"/>
      <c r="H151" s="33"/>
      <c r="I151" s="17"/>
      <c r="J151" s="3"/>
    </row>
    <row r="152" spans="3:10" x14ac:dyDescent="0.25">
      <c r="C152" s="15"/>
      <c r="D152" s="15"/>
      <c r="E152" s="16"/>
      <c r="F152" s="16"/>
      <c r="G152" s="24"/>
      <c r="H152" s="33"/>
      <c r="I152" s="17"/>
      <c r="J152" s="3"/>
    </row>
    <row r="153" spans="3:10" x14ac:dyDescent="0.25">
      <c r="C153" s="15"/>
      <c r="D153" s="15"/>
      <c r="E153" s="16"/>
      <c r="F153" s="16"/>
      <c r="G153" s="24"/>
      <c r="H153" s="33"/>
      <c r="I153" s="17"/>
      <c r="J153" s="3"/>
    </row>
    <row r="154" spans="3:10" x14ac:dyDescent="0.25">
      <c r="C154" s="15"/>
      <c r="D154" s="15"/>
      <c r="E154" s="16"/>
      <c r="F154" s="16"/>
      <c r="G154" s="24"/>
      <c r="H154" s="33"/>
      <c r="I154" s="17"/>
      <c r="J154" s="3"/>
    </row>
    <row r="155" spans="3:10" x14ac:dyDescent="0.25">
      <c r="C155" s="15"/>
      <c r="D155" s="15"/>
      <c r="E155" s="16"/>
      <c r="F155" s="16"/>
      <c r="G155" s="24"/>
      <c r="H155" s="33"/>
      <c r="I155" s="17"/>
      <c r="J155" s="3"/>
    </row>
    <row r="156" spans="3:10" x14ac:dyDescent="0.25">
      <c r="C156" s="15"/>
      <c r="D156" s="15"/>
      <c r="E156" s="16"/>
      <c r="F156" s="16"/>
      <c r="G156" s="24"/>
      <c r="H156" s="33"/>
      <c r="I156" s="17"/>
      <c r="J156" s="3"/>
    </row>
    <row r="157" spans="3:10" x14ac:dyDescent="0.25">
      <c r="C157" s="15"/>
      <c r="D157" s="15"/>
      <c r="E157" s="16"/>
      <c r="F157" s="16"/>
      <c r="G157" s="24"/>
      <c r="H157" s="33"/>
      <c r="I157" s="17"/>
      <c r="J157" s="3"/>
    </row>
    <row r="158" spans="3:10" x14ac:dyDescent="0.25">
      <c r="C158" s="15"/>
      <c r="D158" s="15"/>
      <c r="E158" s="16"/>
      <c r="F158" s="16"/>
      <c r="G158" s="24"/>
      <c r="H158" s="33"/>
      <c r="I158" s="17"/>
      <c r="J158" s="3"/>
    </row>
    <row r="159" spans="3:10" x14ac:dyDescent="0.25">
      <c r="C159" s="15"/>
      <c r="D159" s="15"/>
      <c r="E159" s="16"/>
      <c r="F159" s="16"/>
      <c r="G159" s="24"/>
      <c r="H159" s="33"/>
      <c r="I159" s="17"/>
      <c r="J159" s="3"/>
    </row>
    <row r="160" spans="3:10" x14ac:dyDescent="0.25">
      <c r="C160" s="15"/>
      <c r="D160" s="15"/>
      <c r="E160" s="16"/>
      <c r="F160" s="16"/>
      <c r="G160" s="24"/>
      <c r="H160" s="33"/>
      <c r="I160" s="17"/>
      <c r="J160" s="3"/>
    </row>
    <row r="161" spans="3:10" x14ac:dyDescent="0.25">
      <c r="C161" s="15"/>
      <c r="D161" s="15"/>
      <c r="E161" s="16"/>
      <c r="F161" s="16"/>
      <c r="G161" s="24"/>
      <c r="H161" s="33"/>
      <c r="I161" s="17"/>
      <c r="J161" s="3"/>
    </row>
    <row r="162" spans="3:10" x14ac:dyDescent="0.25">
      <c r="C162" s="15"/>
      <c r="D162" s="15"/>
      <c r="E162" s="16"/>
      <c r="F162" s="16"/>
      <c r="G162" s="24"/>
      <c r="H162" s="33"/>
      <c r="I162" s="17"/>
      <c r="J162" s="3"/>
    </row>
    <row r="163" spans="3:10" x14ac:dyDescent="0.25">
      <c r="C163" s="15"/>
      <c r="D163" s="15"/>
      <c r="E163" s="16"/>
      <c r="F163" s="16"/>
      <c r="G163" s="24"/>
      <c r="H163" s="33"/>
      <c r="I163" s="17"/>
      <c r="J163" s="3"/>
    </row>
    <row r="164" spans="3:10" x14ac:dyDescent="0.25">
      <c r="C164" s="15"/>
      <c r="D164" s="15"/>
      <c r="E164" s="16"/>
      <c r="F164" s="16"/>
      <c r="G164" s="24"/>
      <c r="H164" s="33"/>
      <c r="I164" s="17"/>
      <c r="J164" s="3"/>
    </row>
    <row r="165" spans="3:10" x14ac:dyDescent="0.25">
      <c r="C165" s="15"/>
      <c r="D165" s="15"/>
      <c r="E165" s="16"/>
      <c r="F165" s="16"/>
      <c r="G165" s="24"/>
      <c r="H165" s="33"/>
      <c r="I165" s="17"/>
      <c r="J165" s="3"/>
    </row>
    <row r="166" spans="3:10" x14ac:dyDescent="0.25">
      <c r="C166" s="15"/>
      <c r="D166" s="15"/>
      <c r="E166" s="16"/>
      <c r="F166" s="16"/>
      <c r="G166" s="24"/>
      <c r="H166" s="33"/>
      <c r="I166" s="17"/>
      <c r="J166" s="3"/>
    </row>
    <row r="167" spans="3:10" x14ac:dyDescent="0.25">
      <c r="C167" s="15"/>
      <c r="D167" s="15"/>
      <c r="E167" s="16"/>
      <c r="F167" s="16"/>
      <c r="G167" s="24"/>
      <c r="H167" s="33"/>
      <c r="I167" s="17"/>
      <c r="J167" s="3"/>
    </row>
    <row r="168" spans="3:10" x14ac:dyDescent="0.25">
      <c r="C168" s="15"/>
      <c r="D168" s="15"/>
      <c r="E168" s="16"/>
      <c r="F168" s="16"/>
      <c r="G168" s="24"/>
      <c r="H168" s="33"/>
      <c r="I168" s="17"/>
      <c r="J168" s="3"/>
    </row>
    <row r="169" spans="3:10" x14ac:dyDescent="0.25">
      <c r="C169" s="15"/>
      <c r="D169" s="15"/>
      <c r="E169" s="16"/>
      <c r="F169" s="16"/>
      <c r="G169" s="24"/>
      <c r="H169" s="33"/>
      <c r="I169" s="17"/>
      <c r="J169" s="3"/>
    </row>
    <row r="170" spans="3:10" x14ac:dyDescent="0.25">
      <c r="C170" s="15"/>
      <c r="D170" s="15"/>
      <c r="E170" s="16"/>
      <c r="F170" s="16"/>
      <c r="G170" s="24"/>
      <c r="H170" s="33"/>
      <c r="I170" s="17"/>
      <c r="J170" s="3"/>
    </row>
    <row r="171" spans="3:10" x14ac:dyDescent="0.25">
      <c r="C171" s="15"/>
      <c r="D171" s="15"/>
      <c r="E171" s="16"/>
      <c r="F171" s="16"/>
      <c r="G171" s="24"/>
      <c r="H171" s="33"/>
      <c r="I171" s="17"/>
      <c r="J171" s="3"/>
    </row>
    <row r="172" spans="3:10" x14ac:dyDescent="0.25">
      <c r="C172" s="15"/>
      <c r="D172" s="15"/>
      <c r="E172" s="16"/>
      <c r="F172" s="16"/>
      <c r="G172" s="24"/>
      <c r="H172" s="33"/>
      <c r="I172" s="17"/>
      <c r="J172" s="3"/>
    </row>
    <row r="173" spans="3:10" x14ac:dyDescent="0.25">
      <c r="C173" s="15"/>
      <c r="D173" s="15"/>
      <c r="E173" s="16"/>
      <c r="F173" s="16"/>
      <c r="G173" s="24"/>
      <c r="H173" s="33"/>
      <c r="I173" s="17"/>
      <c r="J173" s="3"/>
    </row>
    <row r="174" spans="3:10" x14ac:dyDescent="0.25">
      <c r="C174" s="15"/>
      <c r="D174" s="15"/>
      <c r="E174" s="16"/>
      <c r="F174" s="16"/>
      <c r="G174" s="24"/>
      <c r="H174" s="33"/>
      <c r="I174" s="17"/>
      <c r="J174" s="3"/>
    </row>
    <row r="175" spans="3:10" x14ac:dyDescent="0.25">
      <c r="C175" s="15"/>
      <c r="D175" s="15"/>
      <c r="E175" s="16"/>
      <c r="F175" s="16"/>
      <c r="G175" s="24"/>
      <c r="H175" s="33"/>
      <c r="I175" s="17"/>
      <c r="J175" s="3"/>
    </row>
    <row r="176" spans="3:10" x14ac:dyDescent="0.25">
      <c r="C176" s="15"/>
      <c r="D176" s="15"/>
      <c r="E176" s="16"/>
      <c r="F176" s="16"/>
      <c r="G176" s="24"/>
      <c r="H176" s="33"/>
      <c r="I176" s="17"/>
      <c r="J176" s="3"/>
    </row>
    <row r="177" spans="3:10" x14ac:dyDescent="0.25">
      <c r="C177" s="15"/>
      <c r="D177" s="15"/>
      <c r="E177" s="16"/>
      <c r="F177" s="16"/>
      <c r="G177" s="24"/>
      <c r="H177" s="33"/>
      <c r="I177" s="17"/>
      <c r="J177" s="3"/>
    </row>
    <row r="178" spans="3:10" x14ac:dyDescent="0.25">
      <c r="C178" s="15"/>
      <c r="D178" s="15"/>
      <c r="E178" s="16"/>
      <c r="F178" s="16"/>
      <c r="G178" s="24"/>
      <c r="H178" s="33"/>
      <c r="I178" s="17"/>
      <c r="J178" s="3"/>
    </row>
    <row r="179" spans="3:10" x14ac:dyDescent="0.25">
      <c r="C179" s="15"/>
      <c r="D179" s="15"/>
      <c r="E179" s="16"/>
      <c r="F179" s="16"/>
      <c r="G179" s="24"/>
      <c r="H179" s="33"/>
      <c r="I179" s="17"/>
      <c r="J179" s="3"/>
    </row>
    <row r="180" spans="3:10" x14ac:dyDescent="0.25">
      <c r="C180" s="15"/>
      <c r="D180" s="15"/>
      <c r="E180" s="16"/>
      <c r="F180" s="16"/>
      <c r="G180" s="24"/>
      <c r="H180" s="33"/>
      <c r="I180" s="17"/>
      <c r="J180" s="3"/>
    </row>
    <row r="181" spans="3:10" x14ac:dyDescent="0.25">
      <c r="C181" s="15"/>
      <c r="D181" s="15"/>
      <c r="E181" s="16"/>
      <c r="F181" s="16"/>
      <c r="G181" s="24"/>
      <c r="H181" s="33"/>
      <c r="I181" s="17"/>
      <c r="J181" s="3"/>
    </row>
    <row r="182" spans="3:10" x14ac:dyDescent="0.25">
      <c r="C182" s="15"/>
      <c r="D182" s="15"/>
      <c r="E182" s="16"/>
      <c r="F182" s="16"/>
      <c r="G182" s="24"/>
      <c r="H182" s="33"/>
      <c r="I182" s="17"/>
      <c r="J182" s="3"/>
    </row>
    <row r="183" spans="3:10" x14ac:dyDescent="0.25">
      <c r="C183" s="15"/>
      <c r="D183" s="15"/>
      <c r="E183" s="16"/>
      <c r="F183" s="16"/>
      <c r="G183" s="24"/>
      <c r="H183" s="33"/>
      <c r="I183" s="17"/>
      <c r="J183" s="3"/>
    </row>
    <row r="184" spans="3:10" x14ac:dyDescent="0.25">
      <c r="C184" s="15"/>
      <c r="D184" s="15"/>
      <c r="E184" s="16"/>
      <c r="F184" s="16"/>
      <c r="G184" s="24"/>
      <c r="H184" s="33"/>
      <c r="I184" s="17"/>
      <c r="J184" s="3"/>
    </row>
    <row r="185" spans="3:10" x14ac:dyDescent="0.25">
      <c r="C185" s="15"/>
      <c r="D185" s="15"/>
      <c r="E185" s="16"/>
      <c r="F185" s="16"/>
      <c r="G185" s="24"/>
      <c r="H185" s="33"/>
      <c r="I185" s="17"/>
      <c r="J185" s="3"/>
    </row>
    <row r="186" spans="3:10" x14ac:dyDescent="0.25">
      <c r="C186" s="15"/>
      <c r="D186" s="15"/>
      <c r="E186" s="16"/>
      <c r="F186" s="16"/>
      <c r="G186" s="24"/>
      <c r="H186" s="33"/>
      <c r="I186" s="17"/>
      <c r="J186" s="3"/>
    </row>
    <row r="187" spans="3:10" x14ac:dyDescent="0.25">
      <c r="C187" s="15"/>
      <c r="D187" s="15"/>
      <c r="E187" s="16"/>
      <c r="F187" s="16"/>
      <c r="G187" s="24"/>
      <c r="H187" s="33"/>
      <c r="I187" s="17"/>
      <c r="J187" s="3"/>
    </row>
    <row r="188" spans="3:10" x14ac:dyDescent="0.25">
      <c r="C188" s="15"/>
      <c r="D188" s="15"/>
      <c r="E188" s="16"/>
      <c r="F188" s="16"/>
      <c r="G188" s="24"/>
      <c r="H188" s="33"/>
      <c r="I188" s="17"/>
      <c r="J188" s="3"/>
    </row>
    <row r="189" spans="3:10" x14ac:dyDescent="0.25">
      <c r="C189" s="15"/>
      <c r="D189" s="15"/>
      <c r="E189" s="16"/>
      <c r="F189" s="16"/>
      <c r="G189" s="24"/>
      <c r="H189" s="33"/>
      <c r="I189" s="17"/>
      <c r="J189" s="3"/>
    </row>
    <row r="190" spans="3:10" x14ac:dyDescent="0.25">
      <c r="C190" s="15"/>
      <c r="D190" s="15"/>
      <c r="E190" s="16"/>
      <c r="F190" s="16"/>
      <c r="G190" s="24"/>
      <c r="H190" s="33"/>
      <c r="I190" s="17"/>
      <c r="J190" s="3"/>
    </row>
    <row r="191" spans="3:10" x14ac:dyDescent="0.25">
      <c r="C191" s="15"/>
      <c r="D191" s="15"/>
      <c r="E191" s="16"/>
      <c r="F191" s="16"/>
      <c r="G191" s="24"/>
      <c r="H191" s="33"/>
      <c r="I191" s="17"/>
      <c r="J191" s="3"/>
    </row>
    <row r="192" spans="3:10" x14ac:dyDescent="0.25">
      <c r="C192" s="15"/>
      <c r="D192" s="15"/>
      <c r="E192" s="16"/>
      <c r="F192" s="16"/>
      <c r="G192" s="24"/>
      <c r="H192" s="33"/>
      <c r="I192" s="17"/>
      <c r="J192" s="3"/>
    </row>
    <row r="193" spans="3:10" x14ac:dyDescent="0.25">
      <c r="C193" s="15"/>
      <c r="D193" s="15"/>
      <c r="E193" s="16"/>
      <c r="F193" s="16"/>
      <c r="G193" s="24"/>
      <c r="H193" s="33"/>
      <c r="I193" s="17"/>
      <c r="J193" s="3"/>
    </row>
    <row r="194" spans="3:10" x14ac:dyDescent="0.25">
      <c r="C194" s="15"/>
      <c r="D194" s="15"/>
      <c r="E194" s="16"/>
      <c r="F194" s="16"/>
      <c r="G194" s="24"/>
      <c r="H194" s="33"/>
      <c r="I194" s="17"/>
      <c r="J194" s="3"/>
    </row>
    <row r="195" spans="3:10" x14ac:dyDescent="0.25">
      <c r="C195" s="15"/>
      <c r="D195" s="15"/>
      <c r="E195" s="16"/>
      <c r="F195" s="16"/>
      <c r="G195" s="24"/>
      <c r="H195" s="33"/>
      <c r="I195" s="17"/>
      <c r="J195" s="3"/>
    </row>
    <row r="196" spans="3:10" x14ac:dyDescent="0.25">
      <c r="C196" s="15"/>
      <c r="D196" s="15"/>
      <c r="E196" s="16"/>
      <c r="F196" s="16"/>
      <c r="G196" s="24"/>
      <c r="H196" s="33"/>
      <c r="I196" s="17"/>
      <c r="J196" s="3"/>
    </row>
    <row r="197" spans="3:10" x14ac:dyDescent="0.25">
      <c r="C197" s="15"/>
      <c r="D197" s="15"/>
      <c r="E197" s="16"/>
      <c r="F197" s="16"/>
      <c r="G197" s="24"/>
      <c r="H197" s="33"/>
      <c r="I197" s="17"/>
      <c r="J197" s="3"/>
    </row>
    <row r="198" spans="3:10" x14ac:dyDescent="0.25">
      <c r="C198" s="15"/>
      <c r="D198" s="15"/>
      <c r="E198" s="16"/>
      <c r="F198" s="16"/>
      <c r="G198" s="24"/>
      <c r="H198" s="33"/>
      <c r="I198" s="17"/>
      <c r="J198" s="3"/>
    </row>
    <row r="199" spans="3:10" x14ac:dyDescent="0.25">
      <c r="C199" s="15"/>
      <c r="D199" s="15"/>
      <c r="E199" s="16"/>
      <c r="F199" s="16"/>
      <c r="G199" s="24"/>
      <c r="H199" s="33"/>
      <c r="I199" s="17"/>
      <c r="J199" s="3"/>
    </row>
    <row r="200" spans="3:10" x14ac:dyDescent="0.25">
      <c r="C200" s="15"/>
      <c r="D200" s="15"/>
      <c r="E200" s="16"/>
      <c r="F200" s="16"/>
      <c r="G200" s="24"/>
      <c r="H200" s="33"/>
      <c r="I200" s="17"/>
      <c r="J200" s="3"/>
    </row>
    <row r="201" spans="3:10" x14ac:dyDescent="0.25">
      <c r="C201" s="15"/>
      <c r="D201" s="15"/>
      <c r="E201" s="16"/>
      <c r="F201" s="16"/>
      <c r="G201" s="24"/>
      <c r="H201" s="33"/>
      <c r="I201" s="17"/>
      <c r="J201" s="3"/>
    </row>
    <row r="202" spans="3:10" x14ac:dyDescent="0.25">
      <c r="C202" s="15"/>
      <c r="D202" s="15"/>
      <c r="E202" s="16"/>
      <c r="F202" s="16"/>
      <c r="G202" s="24"/>
      <c r="H202" s="33"/>
      <c r="I202" s="17"/>
      <c r="J202" s="3"/>
    </row>
    <row r="203" spans="3:10" x14ac:dyDescent="0.25">
      <c r="C203" s="15"/>
      <c r="D203" s="15"/>
      <c r="E203" s="16"/>
      <c r="F203" s="16"/>
      <c r="G203" s="24"/>
      <c r="H203" s="33"/>
      <c r="I203" s="17"/>
      <c r="J203" s="3"/>
    </row>
    <row r="204" spans="3:10" x14ac:dyDescent="0.25">
      <c r="C204" s="15"/>
      <c r="D204" s="15"/>
      <c r="E204" s="16"/>
      <c r="F204" s="16"/>
      <c r="G204" s="24"/>
      <c r="H204" s="33"/>
      <c r="I204" s="17"/>
      <c r="J204" s="3"/>
    </row>
    <row r="205" spans="3:10" x14ac:dyDescent="0.25">
      <c r="C205" s="15"/>
      <c r="D205" s="15"/>
      <c r="E205" s="16"/>
      <c r="F205" s="16"/>
      <c r="G205" s="24"/>
      <c r="H205" s="33"/>
      <c r="I205" s="17"/>
      <c r="J205" s="3"/>
    </row>
    <row r="206" spans="3:10" x14ac:dyDescent="0.25">
      <c r="C206" s="15"/>
      <c r="D206" s="15"/>
      <c r="E206" s="16"/>
      <c r="F206" s="16"/>
      <c r="G206" s="24"/>
      <c r="H206" s="33"/>
      <c r="I206" s="17"/>
      <c r="J206" s="3"/>
    </row>
    <row r="207" spans="3:10" x14ac:dyDescent="0.25">
      <c r="C207" s="15"/>
      <c r="D207" s="15"/>
      <c r="E207" s="16"/>
      <c r="F207" s="16"/>
      <c r="G207" s="24"/>
      <c r="H207" s="33"/>
      <c r="I207" s="17"/>
      <c r="J207" s="3"/>
    </row>
    <row r="208" spans="3:10" x14ac:dyDescent="0.25">
      <c r="C208" s="15"/>
      <c r="D208" s="15"/>
      <c r="E208" s="16"/>
      <c r="F208" s="16"/>
      <c r="G208" s="24"/>
      <c r="H208" s="33"/>
      <c r="I208" s="17"/>
      <c r="J208" s="3"/>
    </row>
    <row r="209" spans="3:10" x14ac:dyDescent="0.25">
      <c r="C209" s="15"/>
      <c r="D209" s="15"/>
      <c r="E209" s="16"/>
      <c r="F209" s="16"/>
      <c r="G209" s="24"/>
      <c r="H209" s="33"/>
      <c r="I209" s="17"/>
      <c r="J209" s="3"/>
    </row>
    <row r="210" spans="3:10" x14ac:dyDescent="0.25">
      <c r="C210" s="15"/>
      <c r="D210" s="15"/>
      <c r="E210" s="16"/>
      <c r="F210" s="16"/>
      <c r="G210" s="24"/>
      <c r="H210" s="33"/>
      <c r="I210" s="17"/>
      <c r="J210" s="3"/>
    </row>
    <row r="211" spans="3:10" x14ac:dyDescent="0.25">
      <c r="C211" s="15"/>
      <c r="D211" s="15"/>
      <c r="E211" s="16"/>
      <c r="F211" s="16"/>
      <c r="G211" s="24"/>
      <c r="H211" s="33"/>
      <c r="I211" s="17"/>
      <c r="J211" s="3"/>
    </row>
    <row r="212" spans="3:10" x14ac:dyDescent="0.25">
      <c r="C212" s="15"/>
      <c r="D212" s="15"/>
      <c r="E212" s="16"/>
      <c r="F212" s="16"/>
      <c r="G212" s="24"/>
      <c r="H212" s="33"/>
      <c r="I212" s="17"/>
      <c r="J212" s="3"/>
    </row>
    <row r="213" spans="3:10" x14ac:dyDescent="0.25">
      <c r="C213" s="15"/>
      <c r="D213" s="15"/>
      <c r="E213" s="16"/>
      <c r="F213" s="16"/>
      <c r="G213" s="24"/>
      <c r="H213" s="33"/>
      <c r="I213" s="17"/>
      <c r="J213" s="3"/>
    </row>
    <row r="214" spans="3:10" x14ac:dyDescent="0.25">
      <c r="C214" s="15"/>
      <c r="D214" s="15"/>
      <c r="E214" s="16"/>
      <c r="F214" s="16"/>
      <c r="G214" s="24"/>
      <c r="H214" s="33"/>
      <c r="I214" s="17"/>
      <c r="J214" s="3"/>
    </row>
  </sheetData>
  <mergeCells count="23">
    <mergeCell ref="B75:C75"/>
    <mergeCell ref="B82:C82"/>
    <mergeCell ref="B89:C89"/>
    <mergeCell ref="I55:I56"/>
    <mergeCell ref="B61:C61"/>
    <mergeCell ref="E62:E63"/>
    <mergeCell ref="F62:F63"/>
    <mergeCell ref="I62:I63"/>
    <mergeCell ref="B68:C68"/>
    <mergeCell ref="B21:C21"/>
    <mergeCell ref="B37:C37"/>
    <mergeCell ref="B50:C50"/>
    <mergeCell ref="B53:C53"/>
    <mergeCell ref="E55:E56"/>
    <mergeCell ref="F55:F56"/>
    <mergeCell ref="A1:J1"/>
    <mergeCell ref="A2:I2"/>
    <mergeCell ref="A3:J3"/>
    <mergeCell ref="A4:J4"/>
    <mergeCell ref="D6:D7"/>
    <mergeCell ref="E6:E7"/>
    <mergeCell ref="F6:F7"/>
    <mergeCell ref="I6:I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Lauryn Groce</dc:creator>
  <cp:lastModifiedBy>Lauryn Groce</cp:lastModifiedBy>
  <dcterms:created xsi:type="dcterms:W3CDTF">2026-08-06T20:37:10Z</dcterms:created>
  <dcterms:modified xsi:type="dcterms:W3CDTF">2026-08-06T20:37:50Z</dcterms:modified>
</cp:coreProperties>
</file>